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00" windowHeight="7545" firstSheet="1" activeTab="6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maszyny" sheetId="7" r:id="rId7"/>
    <sheet name="lokalizacje" sheetId="8" r:id="rId8"/>
  </sheets>
  <definedNames>
    <definedName name="_xlnm.Print_Area" localSheetId="3">'auta'!$A$1:$AE$19</definedName>
    <definedName name="_xlnm.Print_Area" localSheetId="1">'budynki'!$A$1:$Z$120</definedName>
    <definedName name="_xlnm.Print_Area" localSheetId="2">'elektronika '!$A$1:$D$102</definedName>
    <definedName name="_xlnm.Print_Area" localSheetId="0">'informacje ogólne'!$A$1:$M$9</definedName>
    <definedName name="_xlnm.Print_Area" localSheetId="4">'szkody'!$A$1:$D$42</definedName>
    <definedName name="Wybór3" localSheetId="0">'informacje ogólne'!#REF!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<sst xmlns="http://schemas.openxmlformats.org/spreadsheetml/2006/main" count="1441" uniqueCount="567">
  <si>
    <t>RAZEM</t>
  </si>
  <si>
    <t>Informacje o szkodach w ostatnich 3 latach</t>
  </si>
  <si>
    <t>Rok</t>
  </si>
  <si>
    <t>Suma wypłaconych odszkodowań</t>
  </si>
  <si>
    <t>Krótki opis szkód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</si>
  <si>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</si>
  <si>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</si>
  <si>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</si>
  <si>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</si>
  <si>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</si>
  <si>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</si>
  <si>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</si>
  <si>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</si>
  <si>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</si>
  <si>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</si>
  <si>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</si>
  <si>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</si>
  <si>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</si>
  <si>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</si>
  <si>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</si>
  <si>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</si>
  <si>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rodzaj</t>
  </si>
  <si>
    <t>wartość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</si>
  <si>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</si>
  <si>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</si>
  <si>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</si>
  <si>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</si>
  <si>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</si>
  <si>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</si>
  <si>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</si>
  <si>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</si>
  <si>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</si>
  <si>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</si>
  <si>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</si>
  <si>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</si>
  <si>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</si>
  <si>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</si>
  <si>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</si>
  <si>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</si>
  <si>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</si>
  <si>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</si>
  <si>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</si>
  <si>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</si>
  <si>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</si>
  <si>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</si>
  <si>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</si>
  <si>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</si>
  <si>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</si>
  <si>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</si>
  <si>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</si>
  <si>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</si>
  <si>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</si>
  <si>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</si>
  <si>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</si>
  <si>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</si>
  <si>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Tabela nr 6</t>
  </si>
  <si>
    <t>Tabela nr 8</t>
  </si>
  <si>
    <t>Liczba uczniów/ wychowanków/ pensjonariuszy</t>
  </si>
  <si>
    <t>Rodzaj prowadzonej działalności (opisowo)</t>
  </si>
  <si>
    <t>Wysokość rocznego budżetu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</si>
  <si>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</si>
  <si>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</si>
  <si>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</si>
  <si>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</si>
  <si>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</si>
  <si>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</si>
  <si>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</si>
  <si>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</si>
  <si>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</si>
  <si>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</si>
  <si>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</si>
  <si>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</si>
  <si>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</si>
  <si>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</si>
  <si>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</si>
  <si>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</si>
  <si>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</si>
  <si>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</si>
  <si>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</si>
  <si>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</si>
  <si>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</si>
  <si>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</si>
  <si>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</si>
  <si>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</si>
  <si>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</si>
  <si>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</si>
  <si>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</si>
  <si>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</si>
  <si>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</si>
  <si>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</si>
  <si>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</si>
  <si>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r>
      <t>Zielona Karta</t>
    </r>
    <r>
      <rPr>
        <sz val="10"/>
        <rFont val="Arial"/>
        <family val="2"/>
      </rPr>
      <t xml:space="preserve"> (kraj)</t>
    </r>
  </si>
  <si>
    <t>Wyposażenie pojazdu specjalnego</t>
  </si>
  <si>
    <t>Tabela nr 7 - Wykaz maszyn i urządzeń do ubezpieczenia od uszkodzeń (od wszystkich ryzyk)</t>
  </si>
  <si>
    <t>OC</t>
  </si>
  <si>
    <t>NW</t>
  </si>
  <si>
    <t>AC/KR</t>
  </si>
  <si>
    <t>ASS</t>
  </si>
  <si>
    <t>Adres</t>
  </si>
  <si>
    <t>Urząd Gminy</t>
  </si>
  <si>
    <t>ul. Włocławska 82                              Bądkowo 87-704</t>
  </si>
  <si>
    <t>000531418</t>
  </si>
  <si>
    <t>8411Z</t>
  </si>
  <si>
    <t>KIEROWANIE PODSTAWOWYMI RODZAJAMI DZIAŁALNOŚCI PUBLICZNEJ</t>
  </si>
  <si>
    <t>Gminna Biblioteka Publiczna</t>
  </si>
  <si>
    <t xml:space="preserve">ul. Włocławska 30 
Bądkowo 87-704      </t>
  </si>
  <si>
    <t>9101A</t>
  </si>
  <si>
    <t>DZIAŁALNOŚĆ BIBLIOTEK</t>
  </si>
  <si>
    <t>Gminny Ośrodek Kultury</t>
  </si>
  <si>
    <t xml:space="preserve">ul.Włocławska 30
Bądkowo 87-704      </t>
  </si>
  <si>
    <t>000960763</t>
  </si>
  <si>
    <t>9004Z</t>
  </si>
  <si>
    <t>DZIAŁALNOŚĆ OBIEKTÓW KULTURALNYCH</t>
  </si>
  <si>
    <t>Gminny Ośrodek Pomocy Społecznej</t>
  </si>
  <si>
    <t>ul. Włocławska 82
Bądkowo 87-704</t>
  </si>
  <si>
    <t>8899Z</t>
  </si>
  <si>
    <t>POZOSTAŁA POMOC SPOŁECZNA BEZ ZAKWATEROWANIA, GDZIE INDZIEJ NIESKLASYFIKOWANA</t>
  </si>
  <si>
    <t>Zespół Szkolno - Przedszkolny w Bądkowie</t>
  </si>
  <si>
    <t>ul. Włocławska 13
Bądkowo 87-704</t>
  </si>
  <si>
    <t>341176835</t>
  </si>
  <si>
    <t>8560Z</t>
  </si>
  <si>
    <t>DZIAŁALNOŚĆ WSPOMAGAJĄCA EDUKACJĘ</t>
  </si>
  <si>
    <t>-</t>
  </si>
  <si>
    <t>czy budynek jest przeznaczony do rozbiórki? (TAK/NIE)</t>
  </si>
  <si>
    <t>Agronomówka Bądkowo</t>
  </si>
  <si>
    <t>Mieszkalny</t>
  </si>
  <si>
    <t>Tak</t>
  </si>
  <si>
    <t>NIE</t>
  </si>
  <si>
    <t>Nie</t>
  </si>
  <si>
    <t>Lata 60 XXw.</t>
  </si>
  <si>
    <t>O*</t>
  </si>
  <si>
    <t>Budynek Zamieszkały</t>
  </si>
  <si>
    <t>Bądkowo</t>
  </si>
  <si>
    <t>Cegła,Gazobeton</t>
  </si>
  <si>
    <t>Żelbet</t>
  </si>
  <si>
    <t>Stropodach</t>
  </si>
  <si>
    <t>dobra</t>
  </si>
  <si>
    <t>dostateczna</t>
  </si>
  <si>
    <t>brak</t>
  </si>
  <si>
    <t>częściowo</t>
  </si>
  <si>
    <t>Agronomówka Łowiczek</t>
  </si>
  <si>
    <t xml:space="preserve"> Łowiczek</t>
  </si>
  <si>
    <t>Drewno</t>
  </si>
  <si>
    <t>Drewno,Eternit</t>
  </si>
  <si>
    <t>Parter + Pod Uży</t>
  </si>
  <si>
    <t>Bud mieszkalny-Lecznica BDK</t>
  </si>
  <si>
    <t>Mieszkalno- Użytkowy</t>
  </si>
  <si>
    <t>Lata 50-70 XXw.</t>
  </si>
  <si>
    <t>Bud. Zam. i Użyt.(usł. wet)</t>
  </si>
  <si>
    <t>Drewno,Blacha</t>
  </si>
  <si>
    <t>Zmiana pokrycia dachowego w 09.2018 roku - 96 652,28 zł</t>
  </si>
  <si>
    <t>dobre</t>
  </si>
  <si>
    <t>Budynki Żabieniec</t>
  </si>
  <si>
    <t>Przed 1939r</t>
  </si>
  <si>
    <t>Żabieniec</t>
  </si>
  <si>
    <t>Cegła</t>
  </si>
  <si>
    <t>Budynek Łowiczek (Wiata)</t>
  </si>
  <si>
    <t>Użytkowy (Grupa Producent)</t>
  </si>
  <si>
    <t>Budynek, Wiata Skup Zwierząt</t>
  </si>
  <si>
    <t xml:space="preserve">Łowiczek </t>
  </si>
  <si>
    <t>Płyty Betonowe</t>
  </si>
  <si>
    <t>Brak</t>
  </si>
  <si>
    <t>Budynek Bądkowo-Gosp. Przy Lecznicy</t>
  </si>
  <si>
    <t>Użytkowy</t>
  </si>
  <si>
    <t>Budynek Użytkowany</t>
  </si>
  <si>
    <t>Cegła, Gazobeton</t>
  </si>
  <si>
    <t>Remiza OSP Wysocin</t>
  </si>
  <si>
    <t>Kraty</t>
  </si>
  <si>
    <t>Wysocin</t>
  </si>
  <si>
    <t>bobra</t>
  </si>
  <si>
    <t>Remiza OSP Słupy Duże</t>
  </si>
  <si>
    <t>Lata 60 i 90 XXw.</t>
  </si>
  <si>
    <t>Bud.Oświetlony</t>
  </si>
  <si>
    <t>Słupy Duże</t>
  </si>
  <si>
    <t>bardzo dobra</t>
  </si>
  <si>
    <t>Remiza OSP Łówkowice</t>
  </si>
  <si>
    <t>Lata 80-90 XXw.</t>
  </si>
  <si>
    <t>Łówkowice</t>
  </si>
  <si>
    <t>Gazobeton</t>
  </si>
  <si>
    <t>Stal,Eternit</t>
  </si>
  <si>
    <t>Remiza OSP Łowiczek</t>
  </si>
  <si>
    <t>Mieszkalno-Użytkowy</t>
  </si>
  <si>
    <t>Przed 1939</t>
  </si>
  <si>
    <t>Bud.cz.zamieszkał- teren cz. ogrodzony</t>
  </si>
  <si>
    <t>Drewno,Papa</t>
  </si>
  <si>
    <t>Remiza OSP Żabieniec</t>
  </si>
  <si>
    <t>Lata 50-60 XXw.</t>
  </si>
  <si>
    <t>Teren Oświetlony</t>
  </si>
  <si>
    <t>Cegła.Gazobeton</t>
  </si>
  <si>
    <t>Remiza OSP Kujawka</t>
  </si>
  <si>
    <t>Bud.Użyt.</t>
  </si>
  <si>
    <t>Kujawka</t>
  </si>
  <si>
    <t>Drewo,Papa</t>
  </si>
  <si>
    <t>Świetlica Jaranowo Duże</t>
  </si>
  <si>
    <t>Krat,Oświetlenie</t>
  </si>
  <si>
    <t>Jaranowo Duże</t>
  </si>
  <si>
    <t xml:space="preserve">Budynek U.G. I </t>
  </si>
  <si>
    <t xml:space="preserve"> 50-60 XXw. i 2008</t>
  </si>
  <si>
    <t>Alarm,Krat,Oświetleni,Gaśnice</t>
  </si>
  <si>
    <t>Drewno,Blachod.</t>
  </si>
  <si>
    <t>Budynek U.G. II</t>
  </si>
  <si>
    <t>Kraty,Oświetlenie</t>
  </si>
  <si>
    <t>Stadion Bądkowo</t>
  </si>
  <si>
    <t xml:space="preserve"> 70 XXw. I 2010</t>
  </si>
  <si>
    <t>KB</t>
  </si>
  <si>
    <t>Budynek-Kol. Łowiczek</t>
  </si>
  <si>
    <t xml:space="preserve"> budynek mienia komunalnego</t>
  </si>
  <si>
    <t>kraty w oknach (kiancelaria szkoły, bbiblioteka, sala komputerowa), gaśnica proszkowa-6, dozór</t>
  </si>
  <si>
    <t>Kol Łowiczek</t>
  </si>
  <si>
    <t>część stara - cegła</t>
  </si>
  <si>
    <t>część stara - drewno</t>
  </si>
  <si>
    <t>część stara - drewno, część nowa - stropodach</t>
  </si>
  <si>
    <t>dostateczny</t>
  </si>
  <si>
    <t>dobry</t>
  </si>
  <si>
    <t>nie dotyczy</t>
  </si>
  <si>
    <t>Sala Gimnazstyczna Kol. Łowiczek</t>
  </si>
  <si>
    <t>kraty w oknach, gośnica proszkowa, dozór</t>
  </si>
  <si>
    <t>Kol. Łowiczek</t>
  </si>
  <si>
    <t>beton żwirowy</t>
  </si>
  <si>
    <t>żelbeton</t>
  </si>
  <si>
    <t>część stara- drewno, część nowa - stropodach</t>
  </si>
  <si>
    <t>Budynek Gospodarczy Kol. Łowiczek</t>
  </si>
  <si>
    <t>budynek mienia komunalnego</t>
  </si>
  <si>
    <t>dozór pracowniczy</t>
  </si>
  <si>
    <t>gazobeton</t>
  </si>
  <si>
    <t>eternit</t>
  </si>
  <si>
    <t>Budynek Toporzyszczewo Stare</t>
  </si>
  <si>
    <t>gaśnice (6 szt), hydranty (2 szt), czujniki i urządzenia alarmowe</t>
  </si>
  <si>
    <t>Toporzyszczewo Stare</t>
  </si>
  <si>
    <t>cegła</t>
  </si>
  <si>
    <t>stropodach</t>
  </si>
  <si>
    <t>kraty w oknach, alarmy, dozór.</t>
  </si>
  <si>
    <t>Wodociąg Słupy Duże</t>
  </si>
  <si>
    <t>1991-1992</t>
  </si>
  <si>
    <t>Wodociąg -Toporzyszczewo I</t>
  </si>
  <si>
    <t>ToporzyszczewoI</t>
  </si>
  <si>
    <t>Wodociąg -Toporzyszczewo II</t>
  </si>
  <si>
    <t>Toporzyszczewo II</t>
  </si>
  <si>
    <t>Wodociąg -Żabieniec</t>
  </si>
  <si>
    <t>Wodociąg -Bądkowo</t>
  </si>
  <si>
    <t>Wodociąg -Słupy Małe</t>
  </si>
  <si>
    <t>Słupy Małe</t>
  </si>
  <si>
    <t>Wodociąg -Łowiczek I</t>
  </si>
  <si>
    <t>Łowiczek I</t>
  </si>
  <si>
    <t xml:space="preserve">Wodociąg Łowiczek </t>
  </si>
  <si>
    <t>1990-1996</t>
  </si>
  <si>
    <t>Wodociąg Kujawka</t>
  </si>
  <si>
    <t>Wodociąg Bądkówek</t>
  </si>
  <si>
    <t>Bądkówek</t>
  </si>
  <si>
    <t>Wodociąg Wysocin</t>
  </si>
  <si>
    <t xml:space="preserve">Wodociąg Jaranowo </t>
  </si>
  <si>
    <t xml:space="preserve">Jaranowo </t>
  </si>
  <si>
    <t>Wodociąg Jaranowo Duże, Kwiatkowo</t>
  </si>
  <si>
    <t>Jaranowo Duże, Kwiatkowo</t>
  </si>
  <si>
    <t>Wodociąg Antoniewo, Kryńsk</t>
  </si>
  <si>
    <t>Antoniewo, Kryńsk</t>
  </si>
  <si>
    <t>Wodociąg Łówkowice</t>
  </si>
  <si>
    <t>Wodociąg Kaniewo</t>
  </si>
  <si>
    <t>Kaniewo</t>
  </si>
  <si>
    <t>Wodociąg Toporzyszczewo</t>
  </si>
  <si>
    <t xml:space="preserve">Toporzyszczewo </t>
  </si>
  <si>
    <t>Wodociąg Łówkowice-Wójtówka</t>
  </si>
  <si>
    <t>Łówkowice - Wójtówka</t>
  </si>
  <si>
    <t>Wodociąg Łowiczek-Olszynka</t>
  </si>
  <si>
    <t>Łowiczek - Olszynka</t>
  </si>
  <si>
    <t>Wodociąg</t>
  </si>
  <si>
    <t>Łówiczek - Tomaszewo</t>
  </si>
  <si>
    <t>Kalinowiec</t>
  </si>
  <si>
    <t>Kalinowiec - Tomaszewo</t>
  </si>
  <si>
    <t xml:space="preserve">Sinki </t>
  </si>
  <si>
    <t>Łowiczek - Tomaszewo</t>
  </si>
  <si>
    <t>Oczyszczalnia ścieków</t>
  </si>
  <si>
    <t>budynek wraz z urządzeniami i instalacjami.</t>
  </si>
  <si>
    <t>Kujawska</t>
  </si>
  <si>
    <t>sieć kanalizacyjna</t>
  </si>
  <si>
    <t>Wiata przystankowa</t>
  </si>
  <si>
    <t>Łowiczek</t>
  </si>
  <si>
    <t>Przystanek autobusowy</t>
  </si>
  <si>
    <t>Biele</t>
  </si>
  <si>
    <t>Toporzyszczewo</t>
  </si>
  <si>
    <t>Wysocinek</t>
  </si>
  <si>
    <t>Antoniewo</t>
  </si>
  <si>
    <t>Kryńsk</t>
  </si>
  <si>
    <t xml:space="preserve">Przystanek </t>
  </si>
  <si>
    <t>Oczyszczalnia biol.ścieków</t>
  </si>
  <si>
    <t>Stacja uzdatniania wod yw m. Sinki</t>
  </si>
  <si>
    <t>dla potrzeb mieszkańców</t>
  </si>
  <si>
    <t>Sinki 87-704 Badkowo</t>
  </si>
  <si>
    <t>pustaki ceramiczne</t>
  </si>
  <si>
    <t>płyty sprężone kanałowe SP26,5</t>
  </si>
  <si>
    <t>dach dwuwarstwowy papa zgrzewalna \</t>
  </si>
  <si>
    <t>Sieć wodocągowa</t>
  </si>
  <si>
    <t>Jaranowo - Kwiatkowo - Toporzyszczewo</t>
  </si>
  <si>
    <t>Uzytkowy, budynek wraz z urządzeniami i instalacjami.</t>
  </si>
  <si>
    <t>Słupy</t>
  </si>
  <si>
    <t>Uzytkowy</t>
  </si>
  <si>
    <t>Jaranowo</t>
  </si>
  <si>
    <t>Sinki - Słupy</t>
  </si>
  <si>
    <t>Lampa solarna</t>
  </si>
  <si>
    <t xml:space="preserve">Oczyszczalnia ścieków </t>
  </si>
  <si>
    <t>przydomowa oczyszczalnia ścieków w m. Kalinowiec</t>
  </si>
  <si>
    <t>Przystanek autobusowy - Kryńsk</t>
  </si>
  <si>
    <t>Przystanek autobusowy - Słupy Małe</t>
  </si>
  <si>
    <t>lampa solarna - Kryńsk</t>
  </si>
  <si>
    <t>lampa solarna - Antoniewo</t>
  </si>
  <si>
    <t>wiata przystankowa</t>
  </si>
  <si>
    <t>Bądkowo-stadion</t>
  </si>
  <si>
    <t>Wójtówka</t>
  </si>
  <si>
    <t>Zabieniec</t>
  </si>
  <si>
    <t>lampa solarna</t>
  </si>
  <si>
    <t>słup ogłoszeniowy</t>
  </si>
  <si>
    <t>przystanek autobusowy ATENA</t>
  </si>
  <si>
    <t>Plac zabaw na ul. Wojska Polskiego</t>
  </si>
  <si>
    <t>Huśtawka spręzynowiec</t>
  </si>
  <si>
    <t>przyłącze wodociągowe</t>
  </si>
  <si>
    <t>otwarta strefa aktywności w Łowiczku</t>
  </si>
  <si>
    <t>Serwer Dell</t>
  </si>
  <si>
    <t>Kserokopiarka</t>
  </si>
  <si>
    <t>Monitor i komputer</t>
  </si>
  <si>
    <t>Komputer  Lenovo IdeaCentre Komputer</t>
  </si>
  <si>
    <t>Zasilacz i drukarka</t>
  </si>
  <si>
    <t>Urządzenie wielofunkcyjne</t>
  </si>
  <si>
    <t>APC Back - UPS</t>
  </si>
  <si>
    <t>UPS Fideltronik ARES</t>
  </si>
  <si>
    <t>Router</t>
  </si>
  <si>
    <t>U rządzenie wielofunkcyjne HP</t>
  </si>
  <si>
    <t>Zestaw komputerowy stacjonarny</t>
  </si>
  <si>
    <t>Zestaw do inwentaryzacji - Drukarka kodów paskowych BIXOLON SLP-T400, kolektor danych ARGOX PA-20 oprogramowanie sterujące</t>
  </si>
  <si>
    <t>Komputer  Lenovo V520 Tower i3-7100 4 GB 500 GB DVDRW Win10 Pro</t>
  </si>
  <si>
    <t xml:space="preserve">Monitor </t>
  </si>
  <si>
    <t>Kserokopiarka Koncia</t>
  </si>
  <si>
    <t>Czytnik do dowodów osobistych</t>
  </si>
  <si>
    <t>Urządzenie do obsługi głosowań Rady Gminy, urządzenie do rejestracji obrazu i dźwięku oraz system nagrywania</t>
  </si>
  <si>
    <t>Laptop</t>
  </si>
  <si>
    <t xml:space="preserve">Laptop Lenovo </t>
  </si>
  <si>
    <t>Notebook DELL E6430</t>
  </si>
  <si>
    <t>Laptop 310-15IKB i5-7200U/15,6HD/8GB/1000GB/920MX/W10</t>
  </si>
  <si>
    <t>Nootebook/Laptop 14,1" Lenovo IdeaPad C340-14 Athlon 300U/4GB/256/Win10 Dotyk - 12 sztuk</t>
  </si>
  <si>
    <t>ŻUK</t>
  </si>
  <si>
    <t>A – 15</t>
  </si>
  <si>
    <t>25099BFSCA 15M1276</t>
  </si>
  <si>
    <t>CAL J983</t>
  </si>
  <si>
    <t>sam. specjal. Uniwersalny</t>
  </si>
  <si>
    <t>15.01.1977</t>
  </si>
  <si>
    <t>2500/300</t>
  </si>
  <si>
    <t xml:space="preserve"> 01.01.2020</t>
  </si>
  <si>
    <t>31.12.2020</t>
  </si>
  <si>
    <t>STAR</t>
  </si>
  <si>
    <t>244 L</t>
  </si>
  <si>
    <t>CAL T625</t>
  </si>
  <si>
    <t>sam. specjal. Pożarniczy</t>
  </si>
  <si>
    <t>25.08.1976</t>
  </si>
  <si>
    <t>10700/3000</t>
  </si>
  <si>
    <t>JELCZ</t>
  </si>
  <si>
    <t>CAL H423</t>
  </si>
  <si>
    <t>05.06.1989</t>
  </si>
  <si>
    <t>15700/ -</t>
  </si>
  <si>
    <t xml:space="preserve"> 30.01.2020</t>
  </si>
  <si>
    <t>29.01.2021</t>
  </si>
  <si>
    <t>Równiarka drogowa</t>
  </si>
  <si>
    <t>B3-122A</t>
  </si>
  <si>
    <t>równiarka</t>
  </si>
  <si>
    <t>brak danych</t>
  </si>
  <si>
    <t>15.11.2019</t>
  </si>
  <si>
    <t>14.11.2020</t>
  </si>
  <si>
    <t>URSUS</t>
  </si>
  <si>
    <t>C-3603P</t>
  </si>
  <si>
    <t>CAL 12CM</t>
  </si>
  <si>
    <t>CIĄGNIK</t>
  </si>
  <si>
    <t>01.08.1988</t>
  </si>
  <si>
    <t>Przyczepa</t>
  </si>
  <si>
    <t>TO-JO</t>
  </si>
  <si>
    <t>CAL 38GG</t>
  </si>
  <si>
    <t>10.08.1990</t>
  </si>
  <si>
    <t xml:space="preserve">Star </t>
  </si>
  <si>
    <t>P244L</t>
  </si>
  <si>
    <t>CAL 42VF</t>
  </si>
  <si>
    <t>specjalny, pożarniczy</t>
  </si>
  <si>
    <t>08.11.1983</t>
  </si>
  <si>
    <t>Tatra</t>
  </si>
  <si>
    <t>148D</t>
  </si>
  <si>
    <t>CAL78US</t>
  </si>
  <si>
    <t>26.03.1971</t>
  </si>
  <si>
    <t>01.02.2020</t>
  </si>
  <si>
    <t>31.01.2021</t>
  </si>
  <si>
    <t xml:space="preserve">MAGIRUS </t>
  </si>
  <si>
    <t xml:space="preserve">DEUTZ  90M 5,7 F </t>
  </si>
  <si>
    <t>CAL8P06</t>
  </si>
  <si>
    <t>SAMOCHÓD POŻARNICZY</t>
  </si>
  <si>
    <t>28.12.1979</t>
  </si>
  <si>
    <t>13.07.2020</t>
  </si>
  <si>
    <t>12.07.2021</t>
  </si>
  <si>
    <t>Renault</t>
  </si>
  <si>
    <t>Traffc</t>
  </si>
  <si>
    <t>VF1JLBHB68V331578</t>
  </si>
  <si>
    <t>CAL 72RH</t>
  </si>
  <si>
    <t>samochód osobowy-przewóz osób niepelnosprawnych</t>
  </si>
  <si>
    <t>24.11.2008</t>
  </si>
  <si>
    <t>fabryczne</t>
  </si>
  <si>
    <t>24.11.2019</t>
  </si>
  <si>
    <t>23.11.2020</t>
  </si>
  <si>
    <t xml:space="preserve">Mitsubishi </t>
  </si>
  <si>
    <t>Center FB631</t>
  </si>
  <si>
    <t>TYBFB631E4DR02194</t>
  </si>
  <si>
    <t>CAL1P01</t>
  </si>
  <si>
    <t>22.12.2000</t>
  </si>
  <si>
    <t>22.12.2019</t>
  </si>
  <si>
    <t>21.12.2020</t>
  </si>
  <si>
    <t>WISCONSIN ENGINEERING</t>
  </si>
  <si>
    <t>W2979/122</t>
  </si>
  <si>
    <t>0804170483F</t>
  </si>
  <si>
    <t>kosiarka samojezdna</t>
  </si>
  <si>
    <t>nd</t>
  </si>
  <si>
    <t>14.05.2020</t>
  </si>
  <si>
    <t>13.05.2021</t>
  </si>
  <si>
    <t>CALT380</t>
  </si>
  <si>
    <t>Piec C.O Toporzyszczewo Stare</t>
  </si>
  <si>
    <t>500 KW</t>
  </si>
  <si>
    <t xml:space="preserve">Wytwórnia  Kotłów </t>
  </si>
  <si>
    <t>Budynek mienia komunalnego w Toporzyszczewie Starym</t>
  </si>
  <si>
    <t>Kocioł C.O. z podajnikem o mocy 100KW-UG Bądkowo</t>
  </si>
  <si>
    <t>100 KW</t>
  </si>
  <si>
    <t>Zakład Produkcji Kotłów PAL-EKO Pleszew</t>
  </si>
  <si>
    <t>ul. Włocławska 82; 87-704 Bądkowo</t>
  </si>
  <si>
    <t>Piec C.O Toporzyszczewo</t>
  </si>
  <si>
    <t>125kW; 12m²</t>
  </si>
  <si>
    <t>Pakulski</t>
  </si>
  <si>
    <t>Piec C.O Wodny Toporzyszczewo</t>
  </si>
  <si>
    <t>3bar 150kW;13,8m²</t>
  </si>
  <si>
    <t>AQUA-BUD</t>
  </si>
  <si>
    <t>Piec C.O Łowiczek</t>
  </si>
  <si>
    <t>100kW; 10.5m²</t>
  </si>
  <si>
    <t>Budynek mienia komunalnego w Łówkowicach</t>
  </si>
  <si>
    <t>1. Urząd Gminy</t>
  </si>
  <si>
    <t>nie</t>
  </si>
  <si>
    <t>Namioty, szklarnie</t>
  </si>
  <si>
    <t xml:space="preserve">niszczarka Wallner </t>
  </si>
  <si>
    <t xml:space="preserve">Laptop Dell E 5530 z oprzyrządowaniem </t>
  </si>
  <si>
    <t>87-704 Bądkowo, ul. Włocławska 30</t>
  </si>
  <si>
    <t>gaśnice, okratowanie</t>
  </si>
  <si>
    <t>2. Gminna Biblioteka Publiczna</t>
  </si>
  <si>
    <t>Budynek GOK</t>
  </si>
  <si>
    <t>działalność kulturalna</t>
  </si>
  <si>
    <t>gaśnice proszkowe 4szt.</t>
  </si>
  <si>
    <t>ul. Włocławska 30</t>
  </si>
  <si>
    <t>warstwowe z cegły pełnej na zaprawie cementowo-wapiennej, między ścieanami warstwa izolacji cieplnej- maty słomiane</t>
  </si>
  <si>
    <t>nad piwnicą ceglane typu Kleina na belkach stalowych, na pozostałej części w większości monolityczne oraz drewniane</t>
  </si>
  <si>
    <t>konstrukcja drewno/pokrycie blacha</t>
  </si>
  <si>
    <t xml:space="preserve">nie dotyczy </t>
  </si>
  <si>
    <t xml:space="preserve"> bardzo dobra  (po remoncie)</t>
  </si>
  <si>
    <t xml:space="preserve">Laptop Dell </t>
  </si>
  <si>
    <t>Laptop HP</t>
  </si>
  <si>
    <t>Mikser Cyfrowy Behringer X32</t>
  </si>
  <si>
    <t>3. Gminny Ośrodek Kultury</t>
  </si>
  <si>
    <t>Drukarka laserowa</t>
  </si>
  <si>
    <t>Komputer Lenovo</t>
  </si>
  <si>
    <t>Niszczarka SM Pure 120 20L</t>
  </si>
  <si>
    <t>Komputer Lenovo A1020</t>
  </si>
  <si>
    <t>Drukarka/Skaner/Kopiarka HP M 426</t>
  </si>
  <si>
    <t>Komputer Fujitsu D 556i57400</t>
  </si>
  <si>
    <t>Telefax KX-FT988</t>
  </si>
  <si>
    <t>mienie będące w posiadaniu (użytkowane) na podstawie umów najmu, dzierżawy, użytkowania, leasingu lub umów pokrewnych</t>
  </si>
  <si>
    <t>4. Gminny Ośrodek Pomocy Społecznej</t>
  </si>
  <si>
    <t xml:space="preserve">Tak </t>
  </si>
  <si>
    <t>szkoła</t>
  </si>
  <si>
    <t xml:space="preserve">Boisko wielofunkcyjne </t>
  </si>
  <si>
    <t xml:space="preserve">Bądkowo </t>
  </si>
  <si>
    <t xml:space="preserve">gaśnice </t>
  </si>
  <si>
    <t xml:space="preserve">Nie </t>
  </si>
  <si>
    <t xml:space="preserve">szkoła </t>
  </si>
  <si>
    <t xml:space="preserve">Nowo dobudowana część "Łącznik" </t>
  </si>
  <si>
    <t>Parking utwardzony kostką</t>
  </si>
  <si>
    <t xml:space="preserve">Plac zabaw </t>
  </si>
  <si>
    <t xml:space="preserve">ogrodzenie </t>
  </si>
  <si>
    <t>Ogrodzenie szkolne</t>
  </si>
  <si>
    <t>konstrukcja drewniana, kryty blachodachówką</t>
  </si>
  <si>
    <t>suporeks</t>
  </si>
  <si>
    <t>Budynek Gimnazjum</t>
  </si>
  <si>
    <t>konstrukcja drewniana, płyty wartwowe</t>
  </si>
  <si>
    <t>cegła, suporeks</t>
  </si>
  <si>
    <t xml:space="preserve">  Bądkowo</t>
  </si>
  <si>
    <t>Sala gimnastyczna</t>
  </si>
  <si>
    <t>XX w.</t>
  </si>
  <si>
    <t>Budynek garażowy</t>
  </si>
  <si>
    <t>konstrukcja drewniana blachodachówka i dachówka</t>
  </si>
  <si>
    <t>zelbeton</t>
  </si>
  <si>
    <t>cegła pełna dziurawka</t>
  </si>
  <si>
    <t>1950 / 2013 dobudowa+ 2018 modernizacja</t>
  </si>
  <si>
    <t>Szkoła Podstawowa</t>
  </si>
  <si>
    <t xml:space="preserve">konstrukcja drewniana, kryty eternitem; </t>
  </si>
  <si>
    <t>Gaśnice</t>
  </si>
  <si>
    <t>Budynek przedszkola</t>
  </si>
  <si>
    <t xml:space="preserve">Tablice interaktywne - 6 szt. </t>
  </si>
  <si>
    <t xml:space="preserve">Tablice interaktywne - 3 szt. </t>
  </si>
  <si>
    <t xml:space="preserve">kserokopiarka </t>
  </si>
  <si>
    <t xml:space="preserve">tablica interaktywna </t>
  </si>
  <si>
    <t>tablica interaktywna - 2 szt</t>
  </si>
  <si>
    <t xml:space="preserve">zestaw komputerowy </t>
  </si>
  <si>
    <t xml:space="preserve">Laptop </t>
  </si>
  <si>
    <t xml:space="preserve">projektor z uchwytem </t>
  </si>
  <si>
    <t>Piece  w Szkole Podstawowej Bądkowo</t>
  </si>
  <si>
    <t xml:space="preserve">Miałowy KWMS typ. FUEGO/PLUS </t>
  </si>
  <si>
    <t>125kW nr.19/1</t>
  </si>
  <si>
    <t>Foster Pleszew</t>
  </si>
  <si>
    <t xml:space="preserve">Ekogroszek KWMSR  </t>
  </si>
  <si>
    <t>150kW nr 19/2</t>
  </si>
  <si>
    <t>Gimnazjum</t>
  </si>
  <si>
    <t>Olejowy ACV09/0014891 CODE-CODIGO-CODICE</t>
  </si>
  <si>
    <t>Belgia</t>
  </si>
  <si>
    <t xml:space="preserve">Olejowy ACV 11-22240 CDOE- CODIGO CODICE 1242 TYPE-T/PO  </t>
  </si>
  <si>
    <t>5. Zespół Szkolno - Przedszkolny w Bądkowie</t>
  </si>
  <si>
    <t>2. Zespół Szkolno - Przedszkolny w Bądkowie</t>
  </si>
  <si>
    <t>Tabela nr 1 - Informacje ogólne do oceny ryzyka w Gminie Bądkowo</t>
  </si>
  <si>
    <t>Tabela nr 2 - Wykaz budynków i budowli w Gminie Bądkowo</t>
  </si>
  <si>
    <t>Tabela nr 3 - Wykaz sprzętu elektronicznego w Gminie Bądkowo</t>
  </si>
  <si>
    <t>Tabela nr 4 - Wykaz pojazdów w Gminie Bądkowo</t>
  </si>
  <si>
    <t>Tabela nr 5 - Szkodowość w Gminie Bądkowo</t>
  </si>
  <si>
    <t>WYKAZ LOKALIZACJI, W KTÓRYCH PROWADZONA JEST DZIAŁALNOŚĆ ORAZ LOKALIZACJI, GDZIE ZNAJDUJE SIĘ MIENIE NALEŻĄCE DO JEDNOSTEK GMINY BĄDKOWO (nie wykazane w załączniku nr 1 - poniższy wykaz nie musi być pełnym wykazem lokalizacji)</t>
  </si>
  <si>
    <t>OGÓŁEM</t>
  </si>
  <si>
    <t>Suma ubezpieczenia (wartość pojazdu z VAT)</t>
  </si>
  <si>
    <t>Ryzyka podlegające ubezpieczeniu w danym pojeździe (wybrane ryzyka zaznaczone X)</t>
  </si>
  <si>
    <t>l.p.</t>
  </si>
  <si>
    <t xml:space="preserve">Czy od 1997 r. wystąpiło w jednostce ryzyko powodzi? </t>
  </si>
  <si>
    <t>Czy w konstrukcji budynków występuje płyta warstwowa?</t>
  </si>
  <si>
    <t>Autosan</t>
  </si>
  <si>
    <t>A0909 L035</t>
  </si>
  <si>
    <t>SUASN3AFP-35680347</t>
  </si>
  <si>
    <t>autobus-przewóz uczniów</t>
  </si>
  <si>
    <t>6540/152</t>
  </si>
  <si>
    <t>06.06.2003</t>
  </si>
  <si>
    <t>blokada kierownicy</t>
  </si>
  <si>
    <t xml:space="preserve"> 13.05.2020</t>
  </si>
  <si>
    <t>12.05.2021</t>
  </si>
  <si>
    <t>Mienie od ognia i innych zdarzeń</t>
  </si>
  <si>
    <t>OC dróg</t>
  </si>
  <si>
    <t>autocasco</t>
  </si>
  <si>
    <t>Ryzyko</t>
  </si>
  <si>
    <t>Uszkodzenie pompy tłocznej w przydomowej przepompowni ścieków wskutek dostania się ciała obcego (tekstylia) Toporzyszczewo Stare</t>
  </si>
  <si>
    <t>Uszkodzenie pompy tłocznej w przydomowej przepompowni ścieków wskutek dostania się ciała obcego (tekstylia) Przepompownia ścieków nr 1 w msc. Bądkowo</t>
  </si>
  <si>
    <t>Uszkodzenie pompy tłocznej w przydomowej przepompowni ścieków wskutek dostania się ciała obcego (tekstylia) Przepompownia ścieków nr 3 w Bądkowie</t>
  </si>
  <si>
    <t>Uszkodzenie pompy tłocznej w przydomowej przepompowni ścieków wskutek dostania się ciała obcego (tekstylia) Przepompownia ścieków nr 6 w Bądkowie</t>
  </si>
  <si>
    <t>Uszkodzenie pompy tłocznej w przydomowej przepompowni ścieków wskutek dostania się ciała obcego (tekstylia)Przepompownia ścieków nr 6 w Bądkowie</t>
  </si>
  <si>
    <t>Uszkodzenie pompy tłocznej w przydomowej przepompowni ścieków wskutek dostania się ciała obcego (tekstylia)Przepompownia ścieków nr 1 w Bądkowie</t>
  </si>
  <si>
    <t>Uszkodzenie pompy tłocznej w przydomowej przepompowni ścieków wskutek dostania się ciała obcego (tekstylia) Przepompownia ścieków nr 5 w Bądkowie</t>
  </si>
  <si>
    <t>Uszkodzenie pompy tłocznej typu KBS AMAREX S50-160/012 YG-160 2,1 kW ( pom Bądkowo, Przepompownia ścieków nr 6pa nr 29140195 ) przydomowej oczyszczalni ścieków w wyniku dostania się ciała obcego wraz ze ściekami.</t>
  </si>
  <si>
    <t>Uszkodzenie pompy tłocznej typu KBS AMAREX S50-160/012 YG-160 2,1 kW ( pompa nr 39100021 ) przydomowej oczyszczalni ścieków w wyniku dostania się ciała obcego wraz ze ściekami. Bądkowo, Przepompownia ścieków nr 3</t>
  </si>
  <si>
    <t>Uszkodzenie pompy tłocznej w wyniku dostania sie ciała obcego (tekstylia) Przepompownia ścieków nr 3 w msc. Bądkowo</t>
  </si>
  <si>
    <t>Uszkodzenie pompy tłocznej w wyniku dostania sie ciała obcego (tekstylia)Przepompownia ścieków nr 2 w msc. Bądkowo</t>
  </si>
  <si>
    <t>Uszkodzenie pompy tłocznej w wyniku dostania sie ciała obcego (tekstylia)Przepompownia ścieków nr 6 w msc. Bądkowo</t>
  </si>
  <si>
    <t>Zerwanie części poszycia dachowego oraz naruszenie konstrukcji dachu wskutek porywistych podmuchów wiatru.</t>
  </si>
  <si>
    <t>Uraz ciała spowodowany upadkiem na śliskiej i oblodzonej nawierzchni chodnika.</t>
  </si>
  <si>
    <t>Uszkodzenie szyby przedniej pojazdu w wyniku uderzenia kamienia spod kół mijającego pojazdu.</t>
  </si>
  <si>
    <t>Uszkodzenie pomp tłocznych przydomowych oczyszczalni w wyniku przedostania się ciał obcych. Słupy Duże; W W</t>
  </si>
  <si>
    <t>Uszkodzenie pomp tłocznych przydomowych oczyszczalni w wyniku przedostania się ciał obcych. Słupy Małe- u Z W</t>
  </si>
  <si>
    <t>Uszkodzenie pomp tłocznych przydomowych oczyszczalni w wyniku przedostania się ciał obcych. Słupy Duże; J D</t>
  </si>
  <si>
    <t>Uszkodzenie pomp tłocznych przydomowych oczyszczalni w wyniku przedostania się ciał obcych. Słupy Duże; M Sz</t>
  </si>
  <si>
    <t>Uszkodzenie pompy tłocznej w przydomowej przepompowni ścieków wskutek dostania się ciała obcego Słupy Małe ( M Ł)</t>
  </si>
  <si>
    <t>Uszkodzenie pompy tłocznej w przydomowej przepompowni ścieków wskutek dostania się ciała obcego (piasek) Słupy Duże (P G)</t>
  </si>
  <si>
    <t>Uszkodzenie pompy tłoczonej w przydomowej przepompowni ścieków w wyniku dostania się ciała obcego Słupy Małe (B K)</t>
  </si>
  <si>
    <t>Uszkodzenie pompy tłocznej w przydomowej przepompowni ścieków wskutek dostania się ciała obcego Słupy Duże (S P)</t>
  </si>
  <si>
    <t xml:space="preserve">Uszkodzenie pojazdu na drodze wskutek najechania na ubytek w nawierzchni drogi Jaranowo Duze </t>
  </si>
  <si>
    <t>przeprowadzone remonty</t>
  </si>
  <si>
    <t>OC ogólne</t>
  </si>
  <si>
    <t xml:space="preserve">ubezpieczenie sprzętu elektronicznego </t>
  </si>
  <si>
    <t>Szkodowość na podstawie raporu Ubezpieczycieli z dn. 16.09.2019r. i 19.09.2019</t>
  </si>
  <si>
    <t>dochody 18154447,83
wydatki 18629447,83</t>
  </si>
  <si>
    <t>O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</si>
</sst>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#,##0.00&quot; zł&quot;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0" fillId="0" borderId="0" applyFill="0" applyBorder="0" applyAlignment="0" applyProtection="0"/>
    <xf numFmtId="44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2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170" fontId="0" fillId="0" borderId="0" xfId="0" applyNumberFormat="1" applyFont="1" applyFill="1" applyAlignment="1">
      <alignment horizontal="center" vertical="center"/>
    </xf>
    <xf numFmtId="170" fontId="0" fillId="0" borderId="0" xfId="0" applyNumberFormat="1" applyFont="1" applyAlignment="1">
      <alignment horizontal="right"/>
    </xf>
    <xf numFmtId="170" fontId="15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70" fontId="15" fillId="0" borderId="10" xfId="0" applyNumberFormat="1" applyFont="1" applyFill="1" applyBorder="1" applyAlignment="1">
      <alignment vertical="center" wrapText="1"/>
    </xf>
    <xf numFmtId="170" fontId="15" fillId="0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right" vertical="center" wrapText="1"/>
    </xf>
    <xf numFmtId="170" fontId="1" fillId="0" borderId="10" xfId="0" applyNumberFormat="1" applyFont="1" applyFill="1" applyBorder="1" applyAlignment="1">
      <alignment horizontal="right" vertical="center" wrapText="1"/>
    </xf>
    <xf numFmtId="170" fontId="1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0" fontId="0" fillId="0" borderId="10" xfId="0" applyNumberFormat="1" applyFont="1" applyFill="1" applyBorder="1" applyAlignment="1">
      <alignment vertical="center" wrapText="1"/>
    </xf>
    <xf numFmtId="170" fontId="1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right" wrapText="1"/>
    </xf>
    <xf numFmtId="170" fontId="0" fillId="0" borderId="10" xfId="0" applyNumberFormat="1" applyFont="1" applyBorder="1" applyAlignment="1">
      <alignment horizontal="right" wrapText="1"/>
    </xf>
    <xf numFmtId="170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0" fontId="0" fillId="0" borderId="0" xfId="0" applyNumberFormat="1" applyFont="1" applyAlignment="1">
      <alignment horizontal="center" wrapText="1"/>
    </xf>
    <xf numFmtId="170" fontId="0" fillId="0" borderId="0" xfId="0" applyNumberFormat="1" applyAlignment="1">
      <alignment/>
    </xf>
    <xf numFmtId="170" fontId="7" fillId="0" borderId="0" xfId="0" applyNumberFormat="1" applyFont="1" applyAlignment="1">
      <alignment horizontal="right"/>
    </xf>
    <xf numFmtId="170" fontId="0" fillId="0" borderId="0" xfId="0" applyNumberFormat="1" applyFont="1" applyFill="1" applyAlignment="1">
      <alignment horizontal="right" vertical="center"/>
    </xf>
    <xf numFmtId="170" fontId="0" fillId="0" borderId="10" xfId="0" applyNumberFormat="1" applyFill="1" applyBorder="1" applyAlignment="1">
      <alignment vertical="center"/>
    </xf>
    <xf numFmtId="170" fontId="1" fillId="0" borderId="10" xfId="0" applyNumberFormat="1" applyFont="1" applyFill="1" applyBorder="1" applyAlignment="1">
      <alignment vertical="center"/>
    </xf>
    <xf numFmtId="170" fontId="0" fillId="0" borderId="0" xfId="0" applyNumberFormat="1" applyFill="1" applyAlignment="1">
      <alignment/>
    </xf>
    <xf numFmtId="170" fontId="0" fillId="0" borderId="13" xfId="0" applyNumberForma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170" fontId="1" fillId="0" borderId="0" xfId="0" applyNumberFormat="1" applyFont="1" applyAlignment="1">
      <alignment horizontal="center" wrapText="1"/>
    </xf>
    <xf numFmtId="170" fontId="0" fillId="0" borderId="10" xfId="0" applyNumberFormat="1" applyFont="1" applyBorder="1" applyAlignment="1">
      <alignment horizontal="right" vertical="center" wrapText="1"/>
    </xf>
    <xf numFmtId="170" fontId="1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vertical="center" wrapText="1"/>
    </xf>
    <xf numFmtId="170" fontId="10" fillId="0" borderId="10" xfId="0" applyNumberFormat="1" applyFont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vertical="center" wrapText="1"/>
    </xf>
    <xf numFmtId="170" fontId="0" fillId="0" borderId="10" xfId="0" applyNumberFormat="1" applyFill="1" applyBorder="1" applyAlignment="1">
      <alignment horizontal="right" vertical="center" wrapText="1"/>
    </xf>
    <xf numFmtId="170" fontId="1" fillId="33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11" fillId="0" borderId="0" xfId="0" applyFont="1" applyFill="1" applyAlignment="1">
      <alignment horizontal="right"/>
    </xf>
    <xf numFmtId="0" fontId="1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4" fontId="15" fillId="0" borderId="10" xfId="0" applyNumberFormat="1" applyFont="1" applyFill="1" applyBorder="1" applyAlignment="1">
      <alignment vertical="center" wrapText="1"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 horizontal="left" vertical="center" wrapText="1"/>
    </xf>
    <xf numFmtId="170" fontId="1" fillId="33" borderId="14" xfId="0" applyNumberFormat="1" applyFont="1" applyFill="1" applyBorder="1" applyAlignment="1">
      <alignment horizontal="right"/>
    </xf>
    <xf numFmtId="170" fontId="0" fillId="34" borderId="15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vertical="center"/>
    </xf>
    <xf numFmtId="0" fontId="0" fillId="35" borderId="15" xfId="0" applyFont="1" applyFill="1" applyBorder="1" applyAlignment="1">
      <alignment vertical="center"/>
    </xf>
    <xf numFmtId="0" fontId="0" fillId="0" borderId="10" xfId="53" applyFont="1" applyFill="1" applyBorder="1" applyAlignment="1">
      <alignment horizontal="center" vertical="center"/>
      <protection/>
    </xf>
    <xf numFmtId="44" fontId="0" fillId="0" borderId="10" xfId="66" applyFont="1" applyBorder="1" applyAlignment="1">
      <alignment vertical="center"/>
    </xf>
    <xf numFmtId="44" fontId="1" fillId="0" borderId="10" xfId="53" applyNumberFormat="1" applyFont="1" applyFill="1" applyBorder="1" applyAlignment="1">
      <alignment horizontal="center"/>
      <protection/>
    </xf>
    <xf numFmtId="44" fontId="0" fillId="35" borderId="16" xfId="66" applyFont="1" applyFill="1" applyBorder="1" applyAlignment="1">
      <alignment vertical="center"/>
    </xf>
    <xf numFmtId="180" fontId="0" fillId="35" borderId="16" xfId="53" applyNumberFormat="1" applyFont="1" applyFill="1" applyBorder="1">
      <alignment/>
      <protection/>
    </xf>
    <xf numFmtId="44" fontId="0" fillId="35" borderId="17" xfId="66" applyFont="1" applyFill="1" applyBorder="1" applyAlignment="1">
      <alignment vertical="center"/>
    </xf>
    <xf numFmtId="0" fontId="0" fillId="0" borderId="18" xfId="53" applyFont="1" applyFill="1" applyBorder="1" applyAlignment="1">
      <alignment horizontal="center" vertical="center"/>
      <protection/>
    </xf>
    <xf numFmtId="0" fontId="0" fillId="0" borderId="19" xfId="53" applyFont="1" applyFill="1" applyBorder="1" applyAlignment="1">
      <alignment horizontal="center" vertical="center"/>
      <protection/>
    </xf>
    <xf numFmtId="0" fontId="22" fillId="36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 quotePrefix="1">
      <alignment horizontal="center" vertical="center"/>
    </xf>
    <xf numFmtId="49" fontId="16" fillId="0" borderId="10" xfId="0" applyNumberFormat="1" applyFont="1" applyBorder="1" applyAlignment="1" quotePrefix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44" fontId="0" fillId="0" borderId="15" xfId="67" applyBorder="1" applyAlignment="1">
      <alignment horizontal="center" vertical="center" wrapText="1"/>
    </xf>
    <xf numFmtId="44" fontId="0" fillId="0" borderId="15" xfId="69" applyBorder="1" applyAlignment="1">
      <alignment horizontal="center" vertical="center" wrapText="1"/>
    </xf>
    <xf numFmtId="0" fontId="0" fillId="0" borderId="15" xfId="54" applyFont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44" fontId="0" fillId="0" borderId="10" xfId="67" applyBorder="1" applyAlignment="1">
      <alignment horizontal="center" vertical="center" wrapText="1"/>
    </xf>
    <xf numFmtId="44" fontId="0" fillId="36" borderId="10" xfId="69" applyFill="1" applyBorder="1" applyAlignment="1">
      <alignment horizontal="center" vertical="center" wrapText="1"/>
    </xf>
    <xf numFmtId="3" fontId="0" fillId="0" borderId="10" xfId="54" applyNumberFormat="1" applyFont="1" applyBorder="1" applyAlignment="1">
      <alignment horizontal="center" vertical="center" wrapText="1"/>
      <protection/>
    </xf>
    <xf numFmtId="44" fontId="0" fillId="0" borderId="10" xfId="67" applyBorder="1" applyAlignment="1">
      <alignment horizontal="center" vertical="center"/>
    </xf>
    <xf numFmtId="44" fontId="0" fillId="0" borderId="10" xfId="69" applyBorder="1" applyAlignment="1">
      <alignment horizontal="center" vertical="center" wrapText="1"/>
    </xf>
    <xf numFmtId="0" fontId="0" fillId="0" borderId="10" xfId="69" applyNumberFormat="1" applyBorder="1" applyAlignment="1">
      <alignment horizontal="center" vertical="center" wrapText="1"/>
    </xf>
    <xf numFmtId="0" fontId="0" fillId="0" borderId="10" xfId="54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vertical="center" wrapText="1"/>
    </xf>
    <xf numFmtId="44" fontId="0" fillId="0" borderId="10" xfId="69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44" fontId="0" fillId="0" borderId="15" xfId="67" applyBorder="1" applyAlignment="1">
      <alignment vertical="center" wrapText="1"/>
    </xf>
    <xf numFmtId="4" fontId="0" fillId="0" borderId="15" xfId="0" applyNumberFormat="1" applyFont="1" applyBorder="1" applyAlignment="1">
      <alignment vertical="center" wrapText="1"/>
    </xf>
    <xf numFmtId="0" fontId="0" fillId="0" borderId="15" xfId="0" applyFont="1" applyBorder="1" applyAlignment="1">
      <alignment/>
    </xf>
    <xf numFmtId="44" fontId="0" fillId="0" borderId="10" xfId="67" applyBorder="1" applyAlignment="1">
      <alignment vertical="center" wrapText="1"/>
    </xf>
    <xf numFmtId="0" fontId="40" fillId="0" borderId="10" xfId="54" applyBorder="1" applyAlignment="1">
      <alignment horizontal="left" vertical="center" wrapText="1"/>
      <protection/>
    </xf>
    <xf numFmtId="0" fontId="40" fillId="0" borderId="10" xfId="54" applyBorder="1" applyAlignment="1">
      <alignment horizontal="center" vertical="center" wrapText="1"/>
      <protection/>
    </xf>
    <xf numFmtId="44" fontId="0" fillId="0" borderId="10" xfId="67" applyBorder="1" applyAlignment="1">
      <alignment horizontal="right"/>
    </xf>
    <xf numFmtId="0" fontId="40" fillId="0" borderId="10" xfId="54" applyBorder="1" applyAlignment="1">
      <alignment horizontal="center" vertical="center"/>
      <protection/>
    </xf>
    <xf numFmtId="44" fontId="0" fillId="0" borderId="10" xfId="67" applyBorder="1" applyAlignment="1">
      <alignment horizontal="right" vertical="center"/>
    </xf>
    <xf numFmtId="0" fontId="0" fillId="0" borderId="20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44" fontId="0" fillId="0" borderId="20" xfId="67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44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7" borderId="10" xfId="0" applyFont="1" applyFill="1" applyBorder="1" applyAlignment="1">
      <alignment vertical="center"/>
    </xf>
    <xf numFmtId="170" fontId="0" fillId="37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53" applyFont="1" applyBorder="1" applyAlignment="1">
      <alignment horizontal="left" vertical="center" wrapText="1"/>
      <protection/>
    </xf>
    <xf numFmtId="0" fontId="0" fillId="0" borderId="15" xfId="0" applyFont="1" applyBorder="1" applyAlignment="1">
      <alignment horizontal="center" vertical="center"/>
    </xf>
    <xf numFmtId="44" fontId="0" fillId="0" borderId="15" xfId="66" applyFont="1" applyBorder="1" applyAlignment="1">
      <alignment horizontal="center" vertical="center" wrapText="1"/>
    </xf>
    <xf numFmtId="44" fontId="0" fillId="0" borderId="21" xfId="69" applyFont="1" applyBorder="1" applyAlignment="1">
      <alignment horizontal="center" vertical="center"/>
    </xf>
    <xf numFmtId="180" fontId="0" fillId="0" borderId="10" xfId="53" applyNumberFormat="1" applyFont="1" applyBorder="1">
      <alignment/>
      <protection/>
    </xf>
    <xf numFmtId="180" fontId="0" fillId="0" borderId="22" xfId="53" applyNumberFormat="1" applyFont="1" applyBorder="1" applyAlignment="1">
      <alignment horizontal="center" vertical="center"/>
      <protection/>
    </xf>
    <xf numFmtId="44" fontId="0" fillId="0" borderId="10" xfId="66" applyFont="1" applyBorder="1" applyAlignment="1">
      <alignment horizontal="center" vertical="center" wrapText="1"/>
    </xf>
    <xf numFmtId="182" fontId="0" fillId="0" borderId="15" xfId="53" applyNumberFormat="1" applyFont="1" applyBorder="1" applyAlignment="1">
      <alignment horizontal="left" vertical="center" wrapText="1"/>
      <protection/>
    </xf>
    <xf numFmtId="180" fontId="0" fillId="0" borderId="16" xfId="53" applyNumberFormat="1" applyFont="1" applyBorder="1" applyAlignment="1">
      <alignment horizontal="center" vertical="center" wrapText="1"/>
      <protection/>
    </xf>
    <xf numFmtId="44" fontId="6" fillId="0" borderId="10" xfId="55" applyNumberFormat="1" applyFont="1" applyBorder="1" applyAlignment="1">
      <alignment horizontal="center" vertical="center" wrapText="1"/>
      <protection/>
    </xf>
    <xf numFmtId="44" fontId="0" fillId="0" borderId="10" xfId="66" applyFont="1" applyBorder="1" applyAlignment="1">
      <alignment horizontal="center" vertical="center"/>
    </xf>
    <xf numFmtId="44" fontId="0" fillId="0" borderId="18" xfId="69" applyFont="1" applyBorder="1" applyAlignment="1">
      <alignment horizontal="center" vertical="center"/>
    </xf>
    <xf numFmtId="44" fontId="0" fillId="0" borderId="23" xfId="66" applyFont="1" applyBorder="1" applyAlignment="1">
      <alignment horizontal="center" vertical="center"/>
    </xf>
    <xf numFmtId="181" fontId="6" fillId="0" borderId="10" xfId="55" applyNumberFormat="1" applyFont="1" applyBorder="1" applyAlignment="1">
      <alignment horizontal="center" vertical="center" wrapText="1"/>
      <protection/>
    </xf>
    <xf numFmtId="44" fontId="0" fillId="0" borderId="24" xfId="66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183" fontId="0" fillId="0" borderId="17" xfId="0" applyNumberFormat="1" applyBorder="1" applyAlignment="1">
      <alignment horizontal="right" vertical="center" wrapText="1"/>
    </xf>
    <xf numFmtId="0" fontId="0" fillId="0" borderId="17" xfId="53" applyFont="1" applyBorder="1" applyAlignment="1">
      <alignment vertical="center"/>
      <protection/>
    </xf>
    <xf numFmtId="0" fontId="6" fillId="0" borderId="17" xfId="53" applyFont="1" applyBorder="1" applyAlignment="1">
      <alignment horizontal="center" vertical="center"/>
      <protection/>
    </xf>
    <xf numFmtId="4" fontId="6" fillId="0" borderId="17" xfId="54" applyNumberFormat="1" applyFont="1" applyBorder="1" applyAlignment="1">
      <alignment vertical="center"/>
      <protection/>
    </xf>
    <xf numFmtId="170" fontId="0" fillId="0" borderId="10" xfId="0" applyNumberFormat="1" applyFont="1" applyBorder="1" applyAlignment="1">
      <alignment horizontal="center" vertical="center" wrapText="1"/>
    </xf>
    <xf numFmtId="0" fontId="40" fillId="0" borderId="10" xfId="54" applyBorder="1" applyAlignment="1">
      <alignment vertical="center" wrapText="1"/>
      <protection/>
    </xf>
    <xf numFmtId="170" fontId="40" fillId="0" borderId="10" xfId="54" applyNumberFormat="1" applyBorder="1" applyAlignment="1">
      <alignment vertical="center" wrapText="1"/>
      <protection/>
    </xf>
    <xf numFmtId="2" fontId="0" fillId="0" borderId="10" xfId="0" applyNumberFormat="1" applyFont="1" applyBorder="1" applyAlignment="1">
      <alignment vertical="center" wrapText="1"/>
    </xf>
    <xf numFmtId="170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70" fontId="0" fillId="0" borderId="10" xfId="0" applyNumberFormat="1" applyBorder="1" applyAlignment="1">
      <alignment horizontal="right" vertical="center" wrapText="1"/>
    </xf>
    <xf numFmtId="180" fontId="0" fillId="38" borderId="15" xfId="55" applyNumberFormat="1" applyFill="1" applyBorder="1" applyAlignment="1">
      <alignment horizontal="center" vertical="center" wrapText="1"/>
      <protection/>
    </xf>
    <xf numFmtId="180" fontId="0" fillId="0" borderId="15" xfId="53" applyNumberFormat="1" applyFont="1" applyBorder="1" applyAlignment="1">
      <alignment horizontal="center" vertical="center"/>
      <protection/>
    </xf>
    <xf numFmtId="44" fontId="0" fillId="0" borderId="21" xfId="67" applyFont="1" applyBorder="1" applyAlignment="1">
      <alignment horizontal="center" vertical="center"/>
    </xf>
    <xf numFmtId="180" fontId="0" fillId="0" borderId="16" xfId="53" applyNumberFormat="1" applyFont="1" applyBorder="1">
      <alignment/>
      <protection/>
    </xf>
    <xf numFmtId="181" fontId="0" fillId="0" borderId="10" xfId="53" applyNumberFormat="1" applyFont="1" applyBorder="1" applyAlignment="1">
      <alignment horizontal="center" vertical="center" wrapText="1"/>
      <protection/>
    </xf>
    <xf numFmtId="44" fontId="0" fillId="0" borderId="18" xfId="67" applyFont="1" applyBorder="1" applyAlignment="1">
      <alignment horizontal="center" vertical="center"/>
    </xf>
    <xf numFmtId="0" fontId="0" fillId="0" borderId="10" xfId="53" applyFont="1" applyBorder="1" applyAlignment="1">
      <alignment horizontal="left" vertical="center"/>
      <protection/>
    </xf>
    <xf numFmtId="44" fontId="0" fillId="0" borderId="17" xfId="66" applyFont="1" applyBorder="1" applyAlignment="1">
      <alignment vertical="center"/>
    </xf>
    <xf numFmtId="0" fontId="0" fillId="0" borderId="13" xfId="53" applyFont="1" applyBorder="1" applyAlignment="1">
      <alignment horizontal="left" vertical="center"/>
      <protection/>
    </xf>
    <xf numFmtId="181" fontId="0" fillId="0" borderId="13" xfId="55" applyNumberForma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44" fontId="0" fillId="0" borderId="13" xfId="66" applyFont="1" applyBorder="1" applyAlignment="1">
      <alignment horizontal="center" vertical="center"/>
    </xf>
    <xf numFmtId="44" fontId="0" fillId="0" borderId="25" xfId="67" applyFont="1" applyBorder="1" applyAlignment="1">
      <alignment horizontal="center" vertical="center"/>
    </xf>
    <xf numFmtId="170" fontId="0" fillId="36" borderId="10" xfId="0" applyNumberFormat="1" applyFont="1" applyFill="1" applyBorder="1" applyAlignment="1">
      <alignment horizontal="right" vertical="center" wrapText="1"/>
    </xf>
    <xf numFmtId="0" fontId="1" fillId="36" borderId="10" xfId="0" applyFont="1" applyFill="1" applyBorder="1" applyAlignment="1">
      <alignment horizontal="center" vertical="center" wrapText="1"/>
    </xf>
    <xf numFmtId="170" fontId="1" fillId="36" borderId="10" xfId="0" applyNumberFormat="1" applyFont="1" applyFill="1" applyBorder="1" applyAlignment="1">
      <alignment horizontal="center" vertical="center" wrapText="1"/>
    </xf>
    <xf numFmtId="44" fontId="1" fillId="36" borderId="10" xfId="66" applyFont="1" applyFill="1" applyBorder="1" applyAlignment="1">
      <alignment horizontal="center" vertical="center"/>
    </xf>
    <xf numFmtId="44" fontId="1" fillId="36" borderId="10" xfId="0" applyNumberFormat="1" applyFont="1" applyFill="1" applyBorder="1" applyAlignment="1">
      <alignment/>
    </xf>
    <xf numFmtId="0" fontId="1" fillId="36" borderId="10" xfId="53" applyFont="1" applyFill="1" applyBorder="1" applyAlignment="1">
      <alignment horizontal="center" vertical="center"/>
      <protection/>
    </xf>
    <xf numFmtId="0" fontId="1" fillId="36" borderId="10" xfId="53" applyNumberFormat="1" applyFont="1" applyFill="1" applyBorder="1" applyAlignment="1">
      <alignment horizontal="center" vertical="center" wrapText="1"/>
      <protection/>
    </xf>
    <xf numFmtId="44" fontId="1" fillId="36" borderId="10" xfId="53" applyNumberFormat="1" applyFont="1" applyFill="1" applyBorder="1" applyAlignment="1">
      <alignment horizontal="center" vertical="center" wrapText="1"/>
      <protection/>
    </xf>
    <xf numFmtId="0" fontId="1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vertical="center" wrapText="1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10" fillId="0" borderId="10" xfId="0" applyFont="1" applyBorder="1" applyAlignment="1" quotePrefix="1">
      <alignment horizontal="center" vertical="center"/>
    </xf>
    <xf numFmtId="0" fontId="20" fillId="36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170" fontId="1" fillId="36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 vertical="center"/>
    </xf>
    <xf numFmtId="170" fontId="0" fillId="0" borderId="10" xfId="0" applyNumberFormat="1" applyFont="1" applyFill="1" applyBorder="1" applyAlignment="1">
      <alignment horizontal="right" vertical="center"/>
    </xf>
    <xf numFmtId="14" fontId="0" fillId="0" borderId="10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/>
    </xf>
    <xf numFmtId="170" fontId="0" fillId="0" borderId="10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70" fontId="0" fillId="0" borderId="10" xfId="0" applyNumberFormat="1" applyFont="1" applyBorder="1" applyAlignment="1">
      <alignment horizontal="center" wrapText="1"/>
    </xf>
    <xf numFmtId="0" fontId="0" fillId="36" borderId="10" xfId="0" applyFont="1" applyFill="1" applyBorder="1" applyAlignment="1">
      <alignment horizontal="center"/>
    </xf>
    <xf numFmtId="14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170" fontId="0" fillId="35" borderId="10" xfId="0" applyNumberFormat="1" applyFill="1" applyBorder="1" applyAlignment="1">
      <alignment horizontal="center" vertical="center"/>
    </xf>
    <xf numFmtId="44" fontId="0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/>
    </xf>
    <xf numFmtId="170" fontId="0" fillId="0" borderId="13" xfId="0" applyNumberFormat="1" applyFont="1" applyFill="1" applyBorder="1" applyAlignment="1">
      <alignment horizontal="center" vertical="center" wrapText="1"/>
    </xf>
    <xf numFmtId="170" fontId="0" fillId="0" borderId="20" xfId="0" applyNumberFormat="1" applyFill="1" applyBorder="1" applyAlignment="1">
      <alignment horizontal="center" vertical="center"/>
    </xf>
    <xf numFmtId="170" fontId="0" fillId="0" borderId="15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35" borderId="15" xfId="0" applyFont="1" applyFill="1" applyBorder="1" applyAlignment="1">
      <alignment horizontal="left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textRotation="90" wrapText="1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1" fillId="34" borderId="31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wrapText="1"/>
    </xf>
    <xf numFmtId="0" fontId="1" fillId="36" borderId="32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1" fillId="36" borderId="33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36" borderId="34" xfId="0" applyFont="1" applyFill="1" applyBorder="1" applyAlignment="1">
      <alignment horizontal="center" vertical="center" wrapText="1"/>
    </xf>
    <xf numFmtId="0" fontId="1" fillId="36" borderId="35" xfId="0" applyFont="1" applyFill="1" applyBorder="1" applyAlignment="1">
      <alignment horizontal="center" vertical="center" wrapText="1"/>
    </xf>
    <xf numFmtId="0" fontId="1" fillId="36" borderId="36" xfId="0" applyFont="1" applyFill="1" applyBorder="1" applyAlignment="1">
      <alignment horizontal="center" vertical="center" wrapText="1"/>
    </xf>
    <xf numFmtId="0" fontId="1" fillId="36" borderId="37" xfId="0" applyFont="1" applyFill="1" applyBorder="1" applyAlignment="1">
      <alignment horizontal="center" vertical="center" wrapText="1"/>
    </xf>
    <xf numFmtId="0" fontId="9" fillId="36" borderId="32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36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9" fillId="36" borderId="38" xfId="0" applyFont="1" applyFill="1" applyBorder="1" applyAlignment="1">
      <alignment horizontal="center" vertical="center" wrapText="1"/>
    </xf>
    <xf numFmtId="0" fontId="9" fillId="36" borderId="39" xfId="0" applyFont="1" applyFill="1" applyBorder="1" applyAlignment="1">
      <alignment horizontal="center" vertical="center" wrapText="1"/>
    </xf>
    <xf numFmtId="0" fontId="9" fillId="36" borderId="40" xfId="0" applyFont="1" applyFill="1" applyBorder="1" applyAlignment="1">
      <alignment horizontal="center" vertical="center" wrapText="1"/>
    </xf>
    <xf numFmtId="0" fontId="1" fillId="36" borderId="41" xfId="0" applyFont="1" applyFill="1" applyBorder="1" applyAlignment="1">
      <alignment horizontal="center" vertical="center" wrapText="1"/>
    </xf>
    <xf numFmtId="0" fontId="1" fillId="36" borderId="42" xfId="0" applyFont="1" applyFill="1" applyBorder="1" applyAlignment="1">
      <alignment horizontal="center" vertical="center" wrapText="1"/>
    </xf>
    <xf numFmtId="0" fontId="1" fillId="36" borderId="43" xfId="0" applyFont="1" applyFill="1" applyBorder="1" applyAlignment="1">
      <alignment horizontal="center" vertical="center" wrapText="1"/>
    </xf>
    <xf numFmtId="0" fontId="1" fillId="36" borderId="44" xfId="0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46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left" vertical="center" wrapText="1"/>
    </xf>
    <xf numFmtId="0" fontId="1" fillId="35" borderId="31" xfId="0" applyFont="1" applyFill="1" applyBorder="1" applyAlignment="1">
      <alignment horizontal="left" vertical="center" wrapText="1"/>
    </xf>
    <xf numFmtId="0" fontId="1" fillId="35" borderId="47" xfId="0" applyFont="1" applyFill="1" applyBorder="1" applyAlignment="1">
      <alignment horizontal="left" vertical="center" wrapText="1"/>
    </xf>
    <xf numFmtId="0" fontId="1" fillId="0" borderId="36" xfId="53" applyNumberFormat="1" applyFont="1" applyFill="1" applyBorder="1" applyAlignment="1">
      <alignment horizontal="center"/>
      <protection/>
    </xf>
    <xf numFmtId="0" fontId="1" fillId="0" borderId="0" xfId="53" applyNumberFormat="1" applyFont="1" applyFill="1" applyBorder="1" applyAlignment="1">
      <alignment horizontal="center"/>
      <protection/>
    </xf>
    <xf numFmtId="0" fontId="1" fillId="0" borderId="48" xfId="53" applyNumberFormat="1" applyFont="1" applyFill="1" applyBorder="1" applyAlignment="1">
      <alignment horizontal="center"/>
      <protection/>
    </xf>
    <xf numFmtId="0" fontId="1" fillId="0" borderId="18" xfId="53" applyNumberFormat="1" applyFont="1" applyFill="1" applyBorder="1" applyAlignment="1">
      <alignment horizontal="center"/>
      <protection/>
    </xf>
    <xf numFmtId="0" fontId="1" fillId="0" borderId="31" xfId="53" applyNumberFormat="1" applyFont="1" applyFill="1" applyBorder="1" applyAlignment="1">
      <alignment horizontal="center"/>
      <protection/>
    </xf>
    <xf numFmtId="0" fontId="1" fillId="0" borderId="23" xfId="53" applyNumberFormat="1" applyFont="1" applyFill="1" applyBorder="1" applyAlignment="1">
      <alignment horizontal="center"/>
      <protection/>
    </xf>
    <xf numFmtId="0" fontId="0" fillId="0" borderId="10" xfId="53" applyFont="1" applyBorder="1" applyAlignment="1">
      <alignment horizontal="left" vertical="center" wrapText="1"/>
      <protection/>
    </xf>
    <xf numFmtId="0" fontId="18" fillId="0" borderId="0" xfId="0" applyFont="1" applyAlignment="1">
      <alignment horizontal="center" wrapText="1"/>
    </xf>
    <xf numFmtId="0" fontId="1" fillId="34" borderId="18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3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_pozostałe dane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3 2" xfId="67"/>
    <cellStyle name="Walutowy 4" xfId="68"/>
    <cellStyle name="Walutowy 4 2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view="pageBreakPreview" zoomScale="80" zoomScaleNormal="120" zoomScaleSheetLayoutView="80" zoomScalePageLayoutView="0" workbookViewId="0" topLeftCell="A1">
      <selection activeCell="H17" sqref="H17"/>
    </sheetView>
  </sheetViews>
  <sheetFormatPr defaultColWidth="9.140625" defaultRowHeight="12.75"/>
  <cols>
    <col min="1" max="1" width="5.421875" style="0" customWidth="1"/>
    <col min="2" max="2" width="22.140625" style="0" customWidth="1"/>
    <col min="3" max="3" width="14.57421875" style="0" customWidth="1"/>
    <col min="4" max="4" width="10.8515625" style="64" customWidth="1"/>
    <col min="5" max="5" width="7.28125" style="64" customWidth="1"/>
    <col min="6" max="6" width="23.28125" style="64" customWidth="1"/>
    <col min="7" max="7" width="11.140625" style="0" customWidth="1"/>
    <col min="8" max="8" width="14.57421875" style="64" customWidth="1"/>
    <col min="9" max="9" width="13.28125" style="0" customWidth="1"/>
    <col min="10" max="10" width="18.00390625" style="0" customWidth="1"/>
    <col min="11" max="11" width="19.8515625" style="0" customWidth="1"/>
    <col min="12" max="12" width="16.00390625" style="0" customWidth="1"/>
    <col min="13" max="13" width="19.8515625" style="0" customWidth="1"/>
  </cols>
  <sheetData>
    <row r="1" spans="1:7" ht="12.75">
      <c r="A1" s="18" t="s">
        <v>512</v>
      </c>
      <c r="G1" s="79"/>
    </row>
    <row r="3" spans="1:13" ht="59.25" customHeight="1">
      <c r="A3" s="98" t="s">
        <v>9</v>
      </c>
      <c r="B3" s="98" t="s">
        <v>10</v>
      </c>
      <c r="C3" s="98" t="s">
        <v>98</v>
      </c>
      <c r="D3" s="98" t="s">
        <v>11</v>
      </c>
      <c r="E3" s="98" t="s">
        <v>7</v>
      </c>
      <c r="F3" s="99" t="s">
        <v>58</v>
      </c>
      <c r="G3" s="99" t="s">
        <v>12</v>
      </c>
      <c r="H3" s="212" t="s">
        <v>57</v>
      </c>
      <c r="I3" s="212" t="s">
        <v>435</v>
      </c>
      <c r="J3" s="212" t="s">
        <v>523</v>
      </c>
      <c r="K3" s="212" t="s">
        <v>522</v>
      </c>
      <c r="L3" s="212" t="s">
        <v>59</v>
      </c>
      <c r="M3" s="212" t="s">
        <v>60</v>
      </c>
    </row>
    <row r="4" spans="1:13" ht="39" customHeight="1">
      <c r="A4" s="100">
        <v>1</v>
      </c>
      <c r="B4" s="101" t="s">
        <v>99</v>
      </c>
      <c r="C4" s="101" t="s">
        <v>100</v>
      </c>
      <c r="D4" s="211" t="s">
        <v>101</v>
      </c>
      <c r="E4" s="101" t="s">
        <v>102</v>
      </c>
      <c r="F4" s="101" t="s">
        <v>103</v>
      </c>
      <c r="G4" s="100">
        <v>35</v>
      </c>
      <c r="H4" s="43" t="s">
        <v>122</v>
      </c>
      <c r="I4" s="140" t="s">
        <v>362</v>
      </c>
      <c r="J4" s="140" t="s">
        <v>434</v>
      </c>
      <c r="K4" s="140" t="s">
        <v>434</v>
      </c>
      <c r="L4" s="237" t="s">
        <v>565</v>
      </c>
      <c r="M4" s="42"/>
    </row>
    <row r="5" spans="1:13" s="10" customFormat="1" ht="39" customHeight="1">
      <c r="A5" s="100">
        <v>2</v>
      </c>
      <c r="B5" s="101" t="s">
        <v>104</v>
      </c>
      <c r="C5" s="101" t="s">
        <v>105</v>
      </c>
      <c r="D5" s="102">
        <v>910271341</v>
      </c>
      <c r="E5" s="101" t="s">
        <v>106</v>
      </c>
      <c r="F5" s="101" t="s">
        <v>107</v>
      </c>
      <c r="G5" s="100">
        <v>2</v>
      </c>
      <c r="H5" s="43" t="s">
        <v>122</v>
      </c>
      <c r="I5" s="43" t="s">
        <v>122</v>
      </c>
      <c r="J5" s="43" t="s">
        <v>122</v>
      </c>
      <c r="K5" s="43" t="s">
        <v>122</v>
      </c>
      <c r="L5" s="238"/>
      <c r="M5" s="13"/>
    </row>
    <row r="6" spans="1:13" s="10" customFormat="1" ht="39" customHeight="1">
      <c r="A6" s="100">
        <v>3</v>
      </c>
      <c r="B6" s="101" t="s">
        <v>108</v>
      </c>
      <c r="C6" s="101" t="s">
        <v>109</v>
      </c>
      <c r="D6" s="103" t="s">
        <v>110</v>
      </c>
      <c r="E6" s="101" t="s">
        <v>111</v>
      </c>
      <c r="F6" s="101" t="s">
        <v>112</v>
      </c>
      <c r="G6" s="235">
        <v>4</v>
      </c>
      <c r="H6" s="43" t="s">
        <v>122</v>
      </c>
      <c r="I6" s="13"/>
      <c r="J6" s="43" t="s">
        <v>122</v>
      </c>
      <c r="K6" s="43" t="s">
        <v>122</v>
      </c>
      <c r="L6" s="238"/>
      <c r="M6" s="13"/>
    </row>
    <row r="7" spans="1:13" s="10" customFormat="1" ht="39" customHeight="1">
      <c r="A7" s="100">
        <v>4</v>
      </c>
      <c r="B7" s="101" t="s">
        <v>113</v>
      </c>
      <c r="C7" s="101" t="s">
        <v>114</v>
      </c>
      <c r="D7" s="100">
        <v>341571589</v>
      </c>
      <c r="E7" s="104" t="s">
        <v>115</v>
      </c>
      <c r="F7" s="104" t="s">
        <v>116</v>
      </c>
      <c r="G7" s="100">
        <v>8</v>
      </c>
      <c r="H7" s="43" t="s">
        <v>122</v>
      </c>
      <c r="I7" s="13"/>
      <c r="J7" s="43" t="s">
        <v>122</v>
      </c>
      <c r="K7" s="43" t="s">
        <v>122</v>
      </c>
      <c r="L7" s="238"/>
      <c r="M7" s="13"/>
    </row>
    <row r="8" spans="1:13" s="10" customFormat="1" ht="39" customHeight="1">
      <c r="A8" s="100">
        <v>5</v>
      </c>
      <c r="B8" s="101" t="s">
        <v>117</v>
      </c>
      <c r="C8" s="101" t="s">
        <v>118</v>
      </c>
      <c r="D8" s="103" t="s">
        <v>119</v>
      </c>
      <c r="E8" s="104" t="s">
        <v>120</v>
      </c>
      <c r="F8" s="104" t="s">
        <v>121</v>
      </c>
      <c r="G8" s="100">
        <v>72</v>
      </c>
      <c r="H8" s="43">
        <v>469</v>
      </c>
      <c r="I8" s="43"/>
      <c r="J8" s="43" t="s">
        <v>122</v>
      </c>
      <c r="K8" s="43" t="s">
        <v>122</v>
      </c>
      <c r="L8" s="239"/>
      <c r="M8" s="13"/>
    </row>
    <row r="11" ht="12.75">
      <c r="B11" s="213"/>
    </row>
    <row r="12" ht="12.75">
      <c r="B12" s="213"/>
    </row>
  </sheetData>
  <sheetProtection/>
  <mergeCells count="1">
    <mergeCell ref="L4:L8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5"/>
  <sheetViews>
    <sheetView view="pageBreakPreview" zoomScale="60" zoomScaleNormal="70" workbookViewId="0" topLeftCell="A1">
      <selection activeCell="J1" sqref="J1:J16384"/>
    </sheetView>
  </sheetViews>
  <sheetFormatPr defaultColWidth="9.140625" defaultRowHeight="12.75"/>
  <cols>
    <col min="1" max="1" width="4.28125" style="9" customWidth="1"/>
    <col min="2" max="2" width="28.7109375" style="9" customWidth="1"/>
    <col min="3" max="3" width="14.140625" style="11" customWidth="1"/>
    <col min="4" max="4" width="11.7109375" style="31" customWidth="1"/>
    <col min="5" max="6" width="11.7109375" style="32" customWidth="1"/>
    <col min="7" max="7" width="11.00390625" style="9" customWidth="1"/>
    <col min="8" max="8" width="15.28125" style="9" customWidth="1"/>
    <col min="9" max="9" width="13.57421875" style="9" customWidth="1"/>
    <col min="10" max="10" width="27.00390625" style="9" customWidth="1"/>
    <col min="11" max="11" width="20.00390625" style="9" customWidth="1"/>
    <col min="12" max="14" width="15.140625" style="9" customWidth="1"/>
    <col min="15" max="15" width="8.8515625" style="9" hidden="1" customWidth="1"/>
    <col min="16" max="16" width="16.57421875" style="9" customWidth="1"/>
    <col min="17" max="18" width="11.57421875" style="9" customWidth="1"/>
    <col min="19" max="22" width="11.57421875" style="0" customWidth="1"/>
    <col min="23" max="23" width="8.8515625" style="0" customWidth="1"/>
    <col min="24" max="24" width="11.28125" style="0" customWidth="1"/>
    <col min="25" max="25" width="10.8515625" style="0" customWidth="1"/>
    <col min="26" max="26" width="8.28125" style="0" customWidth="1"/>
  </cols>
  <sheetData>
    <row r="1" spans="1:7" ht="12.75">
      <c r="A1" s="18" t="s">
        <v>513</v>
      </c>
      <c r="G1" s="33"/>
    </row>
    <row r="2" spans="1:26" ht="62.25" customHeight="1">
      <c r="A2" s="241" t="s">
        <v>61</v>
      </c>
      <c r="B2" s="241" t="s">
        <v>62</v>
      </c>
      <c r="C2" s="241" t="s">
        <v>63</v>
      </c>
      <c r="D2" s="241" t="s">
        <v>64</v>
      </c>
      <c r="E2" s="241" t="s">
        <v>123</v>
      </c>
      <c r="F2" s="241" t="s">
        <v>65</v>
      </c>
      <c r="G2" s="241" t="s">
        <v>66</v>
      </c>
      <c r="H2" s="241" t="s">
        <v>81</v>
      </c>
      <c r="I2" s="241" t="s">
        <v>82</v>
      </c>
      <c r="J2" s="241" t="s">
        <v>13</v>
      </c>
      <c r="K2" s="241" t="s">
        <v>14</v>
      </c>
      <c r="L2" s="241" t="s">
        <v>67</v>
      </c>
      <c r="M2" s="241"/>
      <c r="N2" s="241"/>
      <c r="O2" s="244" t="s">
        <v>521</v>
      </c>
      <c r="P2" s="244" t="s">
        <v>561</v>
      </c>
      <c r="Q2" s="241" t="s">
        <v>83</v>
      </c>
      <c r="R2" s="241"/>
      <c r="S2" s="241"/>
      <c r="T2" s="241"/>
      <c r="U2" s="241"/>
      <c r="V2" s="241"/>
      <c r="W2" s="246" t="s">
        <v>68</v>
      </c>
      <c r="X2" s="246" t="s">
        <v>69</v>
      </c>
      <c r="Y2" s="246" t="s">
        <v>70</v>
      </c>
      <c r="Z2" s="246" t="s">
        <v>71</v>
      </c>
    </row>
    <row r="3" spans="1:26" ht="52.5" customHeight="1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191" t="s">
        <v>72</v>
      </c>
      <c r="M3" s="191" t="s">
        <v>73</v>
      </c>
      <c r="N3" s="191" t="s">
        <v>74</v>
      </c>
      <c r="O3" s="245"/>
      <c r="P3" s="245"/>
      <c r="Q3" s="191" t="s">
        <v>75</v>
      </c>
      <c r="R3" s="191" t="s">
        <v>76</v>
      </c>
      <c r="S3" s="191" t="s">
        <v>77</v>
      </c>
      <c r="T3" s="191" t="s">
        <v>78</v>
      </c>
      <c r="U3" s="191" t="s">
        <v>79</v>
      </c>
      <c r="V3" s="191" t="s">
        <v>80</v>
      </c>
      <c r="W3" s="246"/>
      <c r="X3" s="246"/>
      <c r="Y3" s="246"/>
      <c r="Z3" s="246"/>
    </row>
    <row r="4" spans="1:26" ht="13.5" customHeight="1">
      <c r="A4" s="243" t="s">
        <v>433</v>
      </c>
      <c r="B4" s="243"/>
      <c r="C4" s="243"/>
      <c r="D4" s="243"/>
      <c r="E4" s="243"/>
      <c r="F4" s="206"/>
      <c r="G4" s="207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9"/>
      <c r="T4" s="209"/>
      <c r="U4" s="209"/>
      <c r="V4" s="209"/>
      <c r="W4" s="209"/>
      <c r="X4" s="209"/>
      <c r="Y4" s="209"/>
      <c r="Z4" s="209"/>
    </row>
    <row r="5" spans="1:26" s="12" customFormat="1" ht="25.5">
      <c r="A5" s="1">
        <v>1</v>
      </c>
      <c r="B5" s="105" t="s">
        <v>124</v>
      </c>
      <c r="C5" s="106" t="s">
        <v>125</v>
      </c>
      <c r="D5" s="106" t="s">
        <v>126</v>
      </c>
      <c r="E5" s="210" t="s">
        <v>127</v>
      </c>
      <c r="F5" s="106" t="s">
        <v>128</v>
      </c>
      <c r="G5" s="106" t="s">
        <v>129</v>
      </c>
      <c r="H5" s="107">
        <v>40000</v>
      </c>
      <c r="I5" s="108" t="s">
        <v>130</v>
      </c>
      <c r="J5" s="106" t="s">
        <v>131</v>
      </c>
      <c r="K5" s="106" t="s">
        <v>132</v>
      </c>
      <c r="L5" s="109" t="s">
        <v>133</v>
      </c>
      <c r="M5" s="109" t="s">
        <v>134</v>
      </c>
      <c r="N5" s="109" t="s">
        <v>135</v>
      </c>
      <c r="O5" s="109">
        <v>1</v>
      </c>
      <c r="P5" s="109"/>
      <c r="Q5" s="106" t="s">
        <v>136</v>
      </c>
      <c r="R5" s="106" t="s">
        <v>136</v>
      </c>
      <c r="S5" s="106" t="s">
        <v>136</v>
      </c>
      <c r="T5" s="106" t="s">
        <v>137</v>
      </c>
      <c r="U5" s="106" t="s">
        <v>138</v>
      </c>
      <c r="V5" s="106" t="s">
        <v>136</v>
      </c>
      <c r="W5" s="109">
        <v>200</v>
      </c>
      <c r="X5" s="109">
        <v>2</v>
      </c>
      <c r="Y5" s="110" t="s">
        <v>139</v>
      </c>
      <c r="Z5" s="110" t="s">
        <v>128</v>
      </c>
    </row>
    <row r="6" spans="1:26" s="12" customFormat="1" ht="25.5">
      <c r="A6" s="1">
        <v>2</v>
      </c>
      <c r="B6" s="50" t="s">
        <v>140</v>
      </c>
      <c r="C6" s="49" t="s">
        <v>125</v>
      </c>
      <c r="D6" s="49" t="s">
        <v>126</v>
      </c>
      <c r="E6" s="210" t="s">
        <v>127</v>
      </c>
      <c r="F6" s="49" t="s">
        <v>128</v>
      </c>
      <c r="G6" s="49" t="s">
        <v>129</v>
      </c>
      <c r="H6" s="111">
        <v>40000</v>
      </c>
      <c r="I6" s="108" t="s">
        <v>130</v>
      </c>
      <c r="J6" s="49" t="s">
        <v>131</v>
      </c>
      <c r="K6" s="49" t="s">
        <v>141</v>
      </c>
      <c r="L6" s="110" t="s">
        <v>133</v>
      </c>
      <c r="M6" s="110" t="s">
        <v>142</v>
      </c>
      <c r="N6" s="110" t="s">
        <v>143</v>
      </c>
      <c r="O6" s="110">
        <v>2</v>
      </c>
      <c r="P6" s="110"/>
      <c r="Q6" s="49" t="s">
        <v>136</v>
      </c>
      <c r="R6" s="49" t="s">
        <v>136</v>
      </c>
      <c r="S6" s="49" t="s">
        <v>136</v>
      </c>
      <c r="T6" s="49" t="s">
        <v>137</v>
      </c>
      <c r="U6" s="49" t="s">
        <v>138</v>
      </c>
      <c r="V6" s="49" t="s">
        <v>136</v>
      </c>
      <c r="W6" s="110">
        <v>90</v>
      </c>
      <c r="X6" s="110" t="s">
        <v>144</v>
      </c>
      <c r="Y6" s="110" t="s">
        <v>128</v>
      </c>
      <c r="Z6" s="110" t="s">
        <v>128</v>
      </c>
    </row>
    <row r="7" spans="1:26" s="12" customFormat="1" ht="51">
      <c r="A7" s="1">
        <v>3</v>
      </c>
      <c r="B7" s="50" t="s">
        <v>145</v>
      </c>
      <c r="C7" s="49" t="s">
        <v>146</v>
      </c>
      <c r="D7" s="49" t="s">
        <v>126</v>
      </c>
      <c r="E7" s="210" t="s">
        <v>127</v>
      </c>
      <c r="F7" s="49" t="s">
        <v>128</v>
      </c>
      <c r="G7" s="49" t="s">
        <v>147</v>
      </c>
      <c r="H7" s="111">
        <v>977000</v>
      </c>
      <c r="I7" s="112" t="s">
        <v>566</v>
      </c>
      <c r="J7" s="49" t="s">
        <v>148</v>
      </c>
      <c r="K7" s="49" t="s">
        <v>132</v>
      </c>
      <c r="L7" s="110" t="s">
        <v>133</v>
      </c>
      <c r="M7" s="110" t="s">
        <v>142</v>
      </c>
      <c r="N7" s="110" t="s">
        <v>149</v>
      </c>
      <c r="O7" s="109">
        <v>3</v>
      </c>
      <c r="P7" s="110" t="s">
        <v>150</v>
      </c>
      <c r="Q7" s="49" t="s">
        <v>151</v>
      </c>
      <c r="R7" s="49" t="s">
        <v>136</v>
      </c>
      <c r="S7" s="49" t="s">
        <v>137</v>
      </c>
      <c r="T7" s="49" t="s">
        <v>137</v>
      </c>
      <c r="U7" s="49" t="s">
        <v>138</v>
      </c>
      <c r="V7" s="49" t="s">
        <v>137</v>
      </c>
      <c r="W7" s="110">
        <v>340</v>
      </c>
      <c r="X7" s="110">
        <v>2</v>
      </c>
      <c r="Y7" s="110" t="s">
        <v>126</v>
      </c>
      <c r="Z7" s="110" t="s">
        <v>128</v>
      </c>
    </row>
    <row r="8" spans="1:26" s="12" customFormat="1" ht="25.5">
      <c r="A8" s="1">
        <v>4</v>
      </c>
      <c r="B8" s="50" t="s">
        <v>152</v>
      </c>
      <c r="C8" s="49" t="s">
        <v>125</v>
      </c>
      <c r="D8" s="49" t="s">
        <v>126</v>
      </c>
      <c r="E8" s="210" t="s">
        <v>127</v>
      </c>
      <c r="F8" s="49" t="s">
        <v>128</v>
      </c>
      <c r="G8" s="49" t="s">
        <v>153</v>
      </c>
      <c r="H8" s="111">
        <v>130000</v>
      </c>
      <c r="I8" s="108" t="s">
        <v>130</v>
      </c>
      <c r="J8" s="49" t="s">
        <v>131</v>
      </c>
      <c r="K8" s="49" t="s">
        <v>154</v>
      </c>
      <c r="L8" s="110" t="s">
        <v>155</v>
      </c>
      <c r="M8" s="110" t="s">
        <v>142</v>
      </c>
      <c r="N8" s="110" t="s">
        <v>135</v>
      </c>
      <c r="O8" s="110">
        <v>4</v>
      </c>
      <c r="P8" s="110"/>
      <c r="Q8" s="49" t="s">
        <v>137</v>
      </c>
      <c r="R8" s="49" t="s">
        <v>137</v>
      </c>
      <c r="S8" s="49" t="s">
        <v>138</v>
      </c>
      <c r="T8" s="49" t="s">
        <v>137</v>
      </c>
      <c r="U8" s="49" t="s">
        <v>138</v>
      </c>
      <c r="V8" s="49" t="s">
        <v>137</v>
      </c>
      <c r="W8" s="113">
        <v>220</v>
      </c>
      <c r="X8" s="110">
        <v>2</v>
      </c>
      <c r="Y8" s="110" t="s">
        <v>128</v>
      </c>
      <c r="Z8" s="110" t="s">
        <v>128</v>
      </c>
    </row>
    <row r="9" spans="1:26" s="12" customFormat="1" ht="38.25">
      <c r="A9" s="1">
        <v>5</v>
      </c>
      <c r="B9" s="50" t="s">
        <v>156</v>
      </c>
      <c r="C9" s="49" t="s">
        <v>157</v>
      </c>
      <c r="D9" s="49" t="s">
        <v>126</v>
      </c>
      <c r="E9" s="210" t="s">
        <v>127</v>
      </c>
      <c r="F9" s="49" t="s">
        <v>128</v>
      </c>
      <c r="G9" s="49" t="s">
        <v>129</v>
      </c>
      <c r="H9" s="111">
        <v>28000</v>
      </c>
      <c r="I9" s="108" t="s">
        <v>130</v>
      </c>
      <c r="J9" s="49" t="s">
        <v>158</v>
      </c>
      <c r="K9" s="49" t="s">
        <v>159</v>
      </c>
      <c r="L9" s="110" t="s">
        <v>160</v>
      </c>
      <c r="M9" s="110" t="s">
        <v>161</v>
      </c>
      <c r="N9" s="110" t="s">
        <v>143</v>
      </c>
      <c r="O9" s="109">
        <v>5</v>
      </c>
      <c r="P9" s="110"/>
      <c r="Q9" s="49" t="s">
        <v>137</v>
      </c>
      <c r="R9" s="49" t="s">
        <v>137</v>
      </c>
      <c r="S9" s="49" t="s">
        <v>138</v>
      </c>
      <c r="T9" s="49" t="s">
        <v>137</v>
      </c>
      <c r="U9" s="49" t="s">
        <v>138</v>
      </c>
      <c r="V9" s="49" t="s">
        <v>138</v>
      </c>
      <c r="W9" s="113">
        <v>160</v>
      </c>
      <c r="X9" s="110">
        <v>1</v>
      </c>
      <c r="Y9" s="110" t="s">
        <v>128</v>
      </c>
      <c r="Z9" s="110" t="s">
        <v>128</v>
      </c>
    </row>
    <row r="10" spans="1:26" s="12" customFormat="1" ht="25.5">
      <c r="A10" s="1">
        <v>6</v>
      </c>
      <c r="B10" s="50" t="s">
        <v>162</v>
      </c>
      <c r="C10" s="49" t="s">
        <v>163</v>
      </c>
      <c r="D10" s="49" t="s">
        <v>126</v>
      </c>
      <c r="E10" s="210" t="s">
        <v>127</v>
      </c>
      <c r="F10" s="49" t="s">
        <v>128</v>
      </c>
      <c r="G10" s="49">
        <v>1980</v>
      </c>
      <c r="H10" s="111">
        <v>47070.77</v>
      </c>
      <c r="I10" s="108" t="s">
        <v>130</v>
      </c>
      <c r="J10" s="49" t="s">
        <v>164</v>
      </c>
      <c r="K10" s="49" t="s">
        <v>132</v>
      </c>
      <c r="L10" s="110" t="s">
        <v>165</v>
      </c>
      <c r="M10" s="110" t="s">
        <v>134</v>
      </c>
      <c r="N10" s="110" t="s">
        <v>135</v>
      </c>
      <c r="O10" s="110">
        <v>6</v>
      </c>
      <c r="P10" s="110"/>
      <c r="Q10" s="49" t="s">
        <v>137</v>
      </c>
      <c r="R10" s="49" t="s">
        <v>136</v>
      </c>
      <c r="S10" s="49" t="s">
        <v>138</v>
      </c>
      <c r="T10" s="49" t="s">
        <v>137</v>
      </c>
      <c r="U10" s="49" t="s">
        <v>138</v>
      </c>
      <c r="V10" s="49" t="s">
        <v>137</v>
      </c>
      <c r="W10" s="113">
        <v>90</v>
      </c>
      <c r="X10" s="110">
        <v>1</v>
      </c>
      <c r="Y10" s="110" t="s">
        <v>128</v>
      </c>
      <c r="Z10" s="110" t="s">
        <v>128</v>
      </c>
    </row>
    <row r="11" spans="1:26" s="12" customFormat="1" ht="25.5">
      <c r="A11" s="1">
        <v>7</v>
      </c>
      <c r="B11" s="50" t="s">
        <v>166</v>
      </c>
      <c r="C11" s="49" t="s">
        <v>163</v>
      </c>
      <c r="D11" s="49" t="s">
        <v>126</v>
      </c>
      <c r="E11" s="210" t="s">
        <v>127</v>
      </c>
      <c r="F11" s="49" t="s">
        <v>128</v>
      </c>
      <c r="G11" s="49" t="s">
        <v>147</v>
      </c>
      <c r="H11" s="111">
        <v>400000</v>
      </c>
      <c r="I11" s="108" t="s">
        <v>130</v>
      </c>
      <c r="J11" s="49" t="s">
        <v>167</v>
      </c>
      <c r="K11" s="49" t="s">
        <v>168</v>
      </c>
      <c r="L11" s="110" t="s">
        <v>133</v>
      </c>
      <c r="M11" s="110" t="s">
        <v>134</v>
      </c>
      <c r="N11" s="110" t="s">
        <v>135</v>
      </c>
      <c r="O11" s="109">
        <v>7</v>
      </c>
      <c r="P11" s="110"/>
      <c r="Q11" s="49" t="s">
        <v>151</v>
      </c>
      <c r="R11" s="49" t="s">
        <v>136</v>
      </c>
      <c r="S11" s="49" t="s">
        <v>169</v>
      </c>
      <c r="T11" s="49" t="s">
        <v>136</v>
      </c>
      <c r="U11" s="49" t="s">
        <v>138</v>
      </c>
      <c r="V11" s="49" t="s">
        <v>136</v>
      </c>
      <c r="W11" s="113">
        <v>270</v>
      </c>
      <c r="X11" s="110">
        <v>1</v>
      </c>
      <c r="Y11" s="110" t="s">
        <v>128</v>
      </c>
      <c r="Z11" s="110" t="s">
        <v>128</v>
      </c>
    </row>
    <row r="12" spans="1:26" s="12" customFormat="1" ht="25.5">
      <c r="A12" s="1">
        <v>8</v>
      </c>
      <c r="B12" s="50" t="s">
        <v>170</v>
      </c>
      <c r="C12" s="49" t="s">
        <v>163</v>
      </c>
      <c r="D12" s="49" t="s">
        <v>126</v>
      </c>
      <c r="E12" s="210" t="s">
        <v>127</v>
      </c>
      <c r="F12" s="49" t="s">
        <v>128</v>
      </c>
      <c r="G12" s="49" t="s">
        <v>171</v>
      </c>
      <c r="H12" s="111">
        <v>400000</v>
      </c>
      <c r="I12" s="108" t="s">
        <v>130</v>
      </c>
      <c r="J12" s="49" t="s">
        <v>172</v>
      </c>
      <c r="K12" s="49" t="s">
        <v>173</v>
      </c>
      <c r="L12" s="110" t="s">
        <v>133</v>
      </c>
      <c r="M12" s="110" t="s">
        <v>134</v>
      </c>
      <c r="N12" s="110" t="s">
        <v>135</v>
      </c>
      <c r="O12" s="110">
        <v>8</v>
      </c>
      <c r="P12" s="110"/>
      <c r="Q12" s="49" t="s">
        <v>174</v>
      </c>
      <c r="R12" s="49" t="s">
        <v>174</v>
      </c>
      <c r="S12" s="49" t="s">
        <v>174</v>
      </c>
      <c r="T12" s="49" t="s">
        <v>136</v>
      </c>
      <c r="U12" s="49" t="s">
        <v>138</v>
      </c>
      <c r="V12" s="49" t="s">
        <v>136</v>
      </c>
      <c r="W12" s="113">
        <v>412</v>
      </c>
      <c r="X12" s="110">
        <v>1</v>
      </c>
      <c r="Y12" s="110" t="s">
        <v>128</v>
      </c>
      <c r="Z12" s="110" t="s">
        <v>128</v>
      </c>
    </row>
    <row r="13" spans="1:26" s="12" customFormat="1" ht="25.5">
      <c r="A13" s="1">
        <v>9</v>
      </c>
      <c r="B13" s="50" t="s">
        <v>175</v>
      </c>
      <c r="C13" s="49" t="s">
        <v>163</v>
      </c>
      <c r="D13" s="49" t="s">
        <v>126</v>
      </c>
      <c r="E13" s="210" t="s">
        <v>127</v>
      </c>
      <c r="F13" s="49" t="s">
        <v>128</v>
      </c>
      <c r="G13" s="49" t="s">
        <v>176</v>
      </c>
      <c r="H13" s="111">
        <v>400000</v>
      </c>
      <c r="I13" s="108" t="s">
        <v>130</v>
      </c>
      <c r="J13" s="49" t="s">
        <v>172</v>
      </c>
      <c r="K13" s="49" t="s">
        <v>177</v>
      </c>
      <c r="L13" s="110" t="s">
        <v>178</v>
      </c>
      <c r="M13" s="110" t="s">
        <v>134</v>
      </c>
      <c r="N13" s="110" t="s">
        <v>179</v>
      </c>
      <c r="O13" s="109">
        <v>9</v>
      </c>
      <c r="P13" s="110"/>
      <c r="Q13" s="49" t="s">
        <v>136</v>
      </c>
      <c r="R13" s="49" t="s">
        <v>136</v>
      </c>
      <c r="S13" s="49" t="s">
        <v>136</v>
      </c>
      <c r="T13" s="49" t="s">
        <v>136</v>
      </c>
      <c r="U13" s="49" t="s">
        <v>138</v>
      </c>
      <c r="V13" s="49" t="s">
        <v>136</v>
      </c>
      <c r="W13" s="113">
        <v>400</v>
      </c>
      <c r="X13" s="110">
        <v>1</v>
      </c>
      <c r="Y13" s="110" t="s">
        <v>128</v>
      </c>
      <c r="Z13" s="110" t="s">
        <v>128</v>
      </c>
    </row>
    <row r="14" spans="1:26" s="12" customFormat="1" ht="25.5">
      <c r="A14" s="1">
        <v>10</v>
      </c>
      <c r="B14" s="50" t="s">
        <v>180</v>
      </c>
      <c r="C14" s="49" t="s">
        <v>181</v>
      </c>
      <c r="D14" s="49" t="s">
        <v>126</v>
      </c>
      <c r="E14" s="210" t="s">
        <v>127</v>
      </c>
      <c r="F14" s="49" t="s">
        <v>128</v>
      </c>
      <c r="G14" s="49" t="s">
        <v>182</v>
      </c>
      <c r="H14" s="111">
        <v>200000</v>
      </c>
      <c r="I14" s="108" t="s">
        <v>130</v>
      </c>
      <c r="J14" s="49" t="s">
        <v>183</v>
      </c>
      <c r="K14" s="49" t="s">
        <v>159</v>
      </c>
      <c r="L14" s="110" t="s">
        <v>155</v>
      </c>
      <c r="M14" s="110" t="s">
        <v>142</v>
      </c>
      <c r="N14" s="110" t="s">
        <v>184</v>
      </c>
      <c r="O14" s="110">
        <v>10</v>
      </c>
      <c r="P14" s="110"/>
      <c r="Q14" s="49" t="s">
        <v>136</v>
      </c>
      <c r="R14" s="49" t="s">
        <v>136</v>
      </c>
      <c r="S14" s="49" t="s">
        <v>136</v>
      </c>
      <c r="T14" s="49" t="s">
        <v>137</v>
      </c>
      <c r="U14" s="49" t="s">
        <v>138</v>
      </c>
      <c r="V14" s="49" t="s">
        <v>136</v>
      </c>
      <c r="W14" s="113">
        <v>364</v>
      </c>
      <c r="X14" s="110">
        <v>1</v>
      </c>
      <c r="Y14" s="110" t="s">
        <v>128</v>
      </c>
      <c r="Z14" s="110" t="s">
        <v>128</v>
      </c>
    </row>
    <row r="15" spans="1:26" s="12" customFormat="1" ht="25.5">
      <c r="A15" s="1">
        <v>11</v>
      </c>
      <c r="B15" s="50" t="s">
        <v>185</v>
      </c>
      <c r="C15" s="49" t="s">
        <v>163</v>
      </c>
      <c r="D15" s="49" t="s">
        <v>126</v>
      </c>
      <c r="E15" s="210" t="s">
        <v>127</v>
      </c>
      <c r="F15" s="49" t="s">
        <v>128</v>
      </c>
      <c r="G15" s="49" t="s">
        <v>186</v>
      </c>
      <c r="H15" s="111">
        <v>250000</v>
      </c>
      <c r="I15" s="108" t="s">
        <v>130</v>
      </c>
      <c r="J15" s="49" t="s">
        <v>187</v>
      </c>
      <c r="K15" s="49" t="s">
        <v>154</v>
      </c>
      <c r="L15" s="110" t="s">
        <v>188</v>
      </c>
      <c r="M15" s="110" t="s">
        <v>134</v>
      </c>
      <c r="N15" s="110" t="s">
        <v>135</v>
      </c>
      <c r="O15" s="109">
        <v>11</v>
      </c>
      <c r="P15" s="110"/>
      <c r="Q15" s="49" t="s">
        <v>136</v>
      </c>
      <c r="R15" s="49" t="s">
        <v>136</v>
      </c>
      <c r="S15" s="49" t="s">
        <v>136</v>
      </c>
      <c r="T15" s="49" t="s">
        <v>137</v>
      </c>
      <c r="U15" s="49" t="s">
        <v>138</v>
      </c>
      <c r="V15" s="49" t="s">
        <v>136</v>
      </c>
      <c r="W15" s="113">
        <v>314</v>
      </c>
      <c r="X15" s="110">
        <v>1</v>
      </c>
      <c r="Y15" s="110" t="s">
        <v>128</v>
      </c>
      <c r="Z15" s="110" t="s">
        <v>128</v>
      </c>
    </row>
    <row r="16" spans="1:26" s="12" customFormat="1" ht="25.5">
      <c r="A16" s="1">
        <v>12</v>
      </c>
      <c r="B16" s="50" t="s">
        <v>189</v>
      </c>
      <c r="C16" s="49" t="s">
        <v>163</v>
      </c>
      <c r="D16" s="49" t="s">
        <v>126</v>
      </c>
      <c r="E16" s="210" t="s">
        <v>127</v>
      </c>
      <c r="F16" s="49" t="s">
        <v>128</v>
      </c>
      <c r="G16" s="49" t="s">
        <v>186</v>
      </c>
      <c r="H16" s="111">
        <v>150000</v>
      </c>
      <c r="I16" s="108" t="s">
        <v>130</v>
      </c>
      <c r="J16" s="49" t="s">
        <v>190</v>
      </c>
      <c r="K16" s="49" t="s">
        <v>191</v>
      </c>
      <c r="L16" s="110" t="s">
        <v>133</v>
      </c>
      <c r="M16" s="110" t="s">
        <v>142</v>
      </c>
      <c r="N16" s="110" t="s">
        <v>192</v>
      </c>
      <c r="O16" s="110">
        <v>12</v>
      </c>
      <c r="P16" s="110"/>
      <c r="Q16" s="49" t="s">
        <v>137</v>
      </c>
      <c r="R16" s="49" t="s">
        <v>137</v>
      </c>
      <c r="S16" s="49" t="s">
        <v>137</v>
      </c>
      <c r="T16" s="49" t="s">
        <v>137</v>
      </c>
      <c r="U16" s="49" t="s">
        <v>138</v>
      </c>
      <c r="V16" s="49" t="s">
        <v>136</v>
      </c>
      <c r="W16" s="113">
        <v>238</v>
      </c>
      <c r="X16" s="110">
        <v>1</v>
      </c>
      <c r="Y16" s="110" t="s">
        <v>128</v>
      </c>
      <c r="Z16" s="110" t="s">
        <v>128</v>
      </c>
    </row>
    <row r="17" spans="1:26" s="12" customFormat="1" ht="25.5">
      <c r="A17" s="1">
        <v>13</v>
      </c>
      <c r="B17" s="50" t="s">
        <v>193</v>
      </c>
      <c r="C17" s="49" t="s">
        <v>163</v>
      </c>
      <c r="D17" s="49" t="s">
        <v>126</v>
      </c>
      <c r="E17" s="210" t="s">
        <v>127</v>
      </c>
      <c r="F17" s="49" t="s">
        <v>128</v>
      </c>
      <c r="G17" s="49" t="s">
        <v>129</v>
      </c>
      <c r="H17" s="111">
        <v>130000</v>
      </c>
      <c r="I17" s="108" t="s">
        <v>130</v>
      </c>
      <c r="J17" s="49" t="s">
        <v>194</v>
      </c>
      <c r="K17" s="49" t="s">
        <v>195</v>
      </c>
      <c r="L17" s="110" t="s">
        <v>178</v>
      </c>
      <c r="M17" s="110" t="s">
        <v>134</v>
      </c>
      <c r="N17" s="110" t="s">
        <v>135</v>
      </c>
      <c r="O17" s="109">
        <v>13</v>
      </c>
      <c r="P17" s="110"/>
      <c r="Q17" s="49" t="s">
        <v>136</v>
      </c>
      <c r="R17" s="49" t="s">
        <v>136</v>
      </c>
      <c r="S17" s="49" t="s">
        <v>136</v>
      </c>
      <c r="T17" s="49" t="s">
        <v>137</v>
      </c>
      <c r="U17" s="49" t="s">
        <v>138</v>
      </c>
      <c r="V17" s="49" t="s">
        <v>136</v>
      </c>
      <c r="W17" s="113">
        <v>148</v>
      </c>
      <c r="X17" s="110">
        <v>1</v>
      </c>
      <c r="Y17" s="110" t="s">
        <v>128</v>
      </c>
      <c r="Z17" s="110" t="s">
        <v>128</v>
      </c>
    </row>
    <row r="18" spans="1:26" s="12" customFormat="1" ht="25.5">
      <c r="A18" s="1">
        <v>14</v>
      </c>
      <c r="B18" s="50" t="s">
        <v>196</v>
      </c>
      <c r="C18" s="49" t="s">
        <v>163</v>
      </c>
      <c r="D18" s="49" t="s">
        <v>126</v>
      </c>
      <c r="E18" s="210" t="s">
        <v>127</v>
      </c>
      <c r="F18" s="49" t="s">
        <v>128</v>
      </c>
      <c r="G18" s="49" t="s">
        <v>197</v>
      </c>
      <c r="H18" s="111">
        <v>1241000</v>
      </c>
      <c r="I18" s="108" t="s">
        <v>130</v>
      </c>
      <c r="J18" s="49" t="s">
        <v>198</v>
      </c>
      <c r="K18" s="49" t="s">
        <v>132</v>
      </c>
      <c r="L18" s="110" t="s">
        <v>133</v>
      </c>
      <c r="M18" s="110" t="s">
        <v>134</v>
      </c>
      <c r="N18" s="110" t="s">
        <v>199</v>
      </c>
      <c r="O18" s="110">
        <v>14</v>
      </c>
      <c r="P18" s="110"/>
      <c r="Q18" s="49" t="s">
        <v>174</v>
      </c>
      <c r="R18" s="49" t="s">
        <v>174</v>
      </c>
      <c r="S18" s="49" t="s">
        <v>174</v>
      </c>
      <c r="T18" s="49" t="s">
        <v>136</v>
      </c>
      <c r="U18" s="49" t="s">
        <v>138</v>
      </c>
      <c r="V18" s="49" t="s">
        <v>174</v>
      </c>
      <c r="W18" s="113">
        <v>450</v>
      </c>
      <c r="X18" s="110">
        <v>3</v>
      </c>
      <c r="Y18" s="110" t="s">
        <v>128</v>
      </c>
      <c r="Z18" s="110" t="s">
        <v>128</v>
      </c>
    </row>
    <row r="19" spans="1:26" s="12" customFormat="1" ht="12.75">
      <c r="A19" s="1">
        <v>15</v>
      </c>
      <c r="B19" s="50" t="s">
        <v>200</v>
      </c>
      <c r="C19" s="49" t="s">
        <v>163</v>
      </c>
      <c r="D19" s="49" t="s">
        <v>126</v>
      </c>
      <c r="E19" s="210" t="s">
        <v>127</v>
      </c>
      <c r="F19" s="49" t="s">
        <v>128</v>
      </c>
      <c r="G19" s="49">
        <v>1980</v>
      </c>
      <c r="H19" s="111">
        <v>300000</v>
      </c>
      <c r="I19" s="108" t="s">
        <v>130</v>
      </c>
      <c r="J19" s="49" t="s">
        <v>201</v>
      </c>
      <c r="K19" s="49" t="s">
        <v>132</v>
      </c>
      <c r="L19" s="110" t="s">
        <v>178</v>
      </c>
      <c r="M19" s="110" t="s">
        <v>134</v>
      </c>
      <c r="N19" s="110" t="s">
        <v>135</v>
      </c>
      <c r="O19" s="109">
        <v>15</v>
      </c>
      <c r="P19" s="110"/>
      <c r="Q19" s="49" t="s">
        <v>136</v>
      </c>
      <c r="R19" s="49" t="s">
        <v>136</v>
      </c>
      <c r="S19" s="49" t="s">
        <v>136</v>
      </c>
      <c r="T19" s="49" t="s">
        <v>137</v>
      </c>
      <c r="U19" s="49" t="s">
        <v>138</v>
      </c>
      <c r="V19" s="49" t="s">
        <v>136</v>
      </c>
      <c r="W19" s="113">
        <v>158</v>
      </c>
      <c r="X19" s="110">
        <v>1</v>
      </c>
      <c r="Y19" s="110" t="s">
        <v>128</v>
      </c>
      <c r="Z19" s="110" t="s">
        <v>128</v>
      </c>
    </row>
    <row r="20" spans="1:26" s="12" customFormat="1" ht="25.5">
      <c r="A20" s="1">
        <v>16</v>
      </c>
      <c r="B20" s="50" t="s">
        <v>202</v>
      </c>
      <c r="C20" s="49" t="s">
        <v>163</v>
      </c>
      <c r="D20" s="49" t="s">
        <v>126</v>
      </c>
      <c r="E20" s="210" t="s">
        <v>127</v>
      </c>
      <c r="F20" s="49" t="s">
        <v>128</v>
      </c>
      <c r="G20" s="49" t="s">
        <v>203</v>
      </c>
      <c r="H20" s="111">
        <v>275153</v>
      </c>
      <c r="I20" s="114" t="s">
        <v>204</v>
      </c>
      <c r="J20" s="49" t="s">
        <v>201</v>
      </c>
      <c r="K20" s="49" t="s">
        <v>132</v>
      </c>
      <c r="L20" s="110" t="s">
        <v>133</v>
      </c>
      <c r="M20" s="110" t="s">
        <v>134</v>
      </c>
      <c r="N20" s="110" t="s">
        <v>199</v>
      </c>
      <c r="O20" s="110">
        <v>16</v>
      </c>
      <c r="P20" s="110"/>
      <c r="Q20" s="49" t="s">
        <v>174</v>
      </c>
      <c r="R20" s="49" t="s">
        <v>174</v>
      </c>
      <c r="S20" s="49" t="s">
        <v>174</v>
      </c>
      <c r="T20" s="49" t="s">
        <v>174</v>
      </c>
      <c r="U20" s="49" t="s">
        <v>138</v>
      </c>
      <c r="V20" s="49" t="s">
        <v>174</v>
      </c>
      <c r="W20" s="113">
        <v>170</v>
      </c>
      <c r="X20" s="110">
        <v>2</v>
      </c>
      <c r="Y20" s="110" t="s">
        <v>128</v>
      </c>
      <c r="Z20" s="110" t="s">
        <v>128</v>
      </c>
    </row>
    <row r="21" spans="1:26" s="12" customFormat="1" ht="51">
      <c r="A21" s="1">
        <v>17</v>
      </c>
      <c r="B21" s="50" t="s">
        <v>205</v>
      </c>
      <c r="C21" s="49" t="s">
        <v>206</v>
      </c>
      <c r="D21" s="115" t="s">
        <v>126</v>
      </c>
      <c r="E21" s="210" t="s">
        <v>127</v>
      </c>
      <c r="F21" s="49" t="s">
        <v>128</v>
      </c>
      <c r="G21" s="116">
        <v>1924</v>
      </c>
      <c r="H21" s="111">
        <v>1000000</v>
      </c>
      <c r="I21" s="108" t="s">
        <v>130</v>
      </c>
      <c r="J21" s="49" t="s">
        <v>207</v>
      </c>
      <c r="K21" s="49" t="s">
        <v>208</v>
      </c>
      <c r="L21" s="49" t="s">
        <v>209</v>
      </c>
      <c r="M21" s="49" t="s">
        <v>210</v>
      </c>
      <c r="N21" s="49" t="s">
        <v>211</v>
      </c>
      <c r="O21" s="109">
        <v>17</v>
      </c>
      <c r="P21" s="49"/>
      <c r="Q21" s="49" t="s">
        <v>212</v>
      </c>
      <c r="R21" s="49" t="s">
        <v>213</v>
      </c>
      <c r="S21" s="49" t="s">
        <v>213</v>
      </c>
      <c r="T21" s="49" t="s">
        <v>213</v>
      </c>
      <c r="U21" s="49" t="s">
        <v>214</v>
      </c>
      <c r="V21" s="49" t="s">
        <v>213</v>
      </c>
      <c r="W21" s="49">
        <v>586</v>
      </c>
      <c r="X21" s="49">
        <v>2</v>
      </c>
      <c r="Y21" s="49"/>
      <c r="Z21" s="49" t="s">
        <v>128</v>
      </c>
    </row>
    <row r="22" spans="1:26" s="12" customFormat="1" ht="51">
      <c r="A22" s="1">
        <v>18</v>
      </c>
      <c r="B22" s="50" t="s">
        <v>215</v>
      </c>
      <c r="C22" s="49" t="s">
        <v>206</v>
      </c>
      <c r="D22" s="115" t="s">
        <v>126</v>
      </c>
      <c r="E22" s="210" t="s">
        <v>127</v>
      </c>
      <c r="F22" s="49" t="s">
        <v>128</v>
      </c>
      <c r="G22" s="116">
        <v>1995</v>
      </c>
      <c r="H22" s="111">
        <v>200000</v>
      </c>
      <c r="I22" s="108" t="s">
        <v>130</v>
      </c>
      <c r="J22" s="49" t="s">
        <v>216</v>
      </c>
      <c r="K22" s="49" t="s">
        <v>217</v>
      </c>
      <c r="L22" s="49" t="s">
        <v>218</v>
      </c>
      <c r="M22" s="49" t="s">
        <v>219</v>
      </c>
      <c r="N22" s="49" t="s">
        <v>220</v>
      </c>
      <c r="O22" s="110">
        <v>18</v>
      </c>
      <c r="P22" s="49"/>
      <c r="Q22" s="49" t="s">
        <v>212</v>
      </c>
      <c r="R22" s="49" t="s">
        <v>213</v>
      </c>
      <c r="S22" s="49" t="s">
        <v>213</v>
      </c>
      <c r="T22" s="49" t="s">
        <v>213</v>
      </c>
      <c r="U22" s="49" t="s">
        <v>214</v>
      </c>
      <c r="V22" s="49" t="s">
        <v>213</v>
      </c>
      <c r="W22" s="49">
        <v>168.8</v>
      </c>
      <c r="X22" s="49">
        <v>1</v>
      </c>
      <c r="Y22" s="49"/>
      <c r="Z22" s="49" t="s">
        <v>128</v>
      </c>
    </row>
    <row r="23" spans="1:26" s="12" customFormat="1" ht="25.5">
      <c r="A23" s="1">
        <v>19</v>
      </c>
      <c r="B23" s="50" t="s">
        <v>221</v>
      </c>
      <c r="C23" s="49" t="s">
        <v>222</v>
      </c>
      <c r="D23" s="115" t="s">
        <v>126</v>
      </c>
      <c r="E23" s="210" t="s">
        <v>127</v>
      </c>
      <c r="F23" s="49"/>
      <c r="G23" s="116">
        <v>1995</v>
      </c>
      <c r="H23" s="111">
        <v>30000</v>
      </c>
      <c r="I23" s="108" t="s">
        <v>130</v>
      </c>
      <c r="J23" s="49" t="s">
        <v>223</v>
      </c>
      <c r="K23" s="49" t="s">
        <v>217</v>
      </c>
      <c r="L23" s="49" t="s">
        <v>224</v>
      </c>
      <c r="M23" s="49" t="s">
        <v>138</v>
      </c>
      <c r="N23" s="49" t="s">
        <v>225</v>
      </c>
      <c r="O23" s="109">
        <v>19</v>
      </c>
      <c r="P23" s="49"/>
      <c r="Q23" s="49" t="s">
        <v>213</v>
      </c>
      <c r="R23" s="49" t="s">
        <v>213</v>
      </c>
      <c r="S23" s="49" t="s">
        <v>213</v>
      </c>
      <c r="T23" s="49" t="s">
        <v>213</v>
      </c>
      <c r="U23" s="49" t="s">
        <v>214</v>
      </c>
      <c r="V23" s="49" t="s">
        <v>213</v>
      </c>
      <c r="W23" s="49">
        <v>43</v>
      </c>
      <c r="X23" s="49">
        <v>1</v>
      </c>
      <c r="Y23" s="49"/>
      <c r="Z23" s="49" t="s">
        <v>128</v>
      </c>
    </row>
    <row r="24" spans="1:26" s="12" customFormat="1" ht="38.25">
      <c r="A24" s="1">
        <v>20</v>
      </c>
      <c r="B24" s="50" t="s">
        <v>226</v>
      </c>
      <c r="C24" s="49" t="s">
        <v>206</v>
      </c>
      <c r="D24" s="49" t="s">
        <v>128</v>
      </c>
      <c r="E24" s="210" t="s">
        <v>127</v>
      </c>
      <c r="F24" s="49" t="s">
        <v>128</v>
      </c>
      <c r="G24" s="49">
        <v>1960</v>
      </c>
      <c r="H24" s="111">
        <v>1000000</v>
      </c>
      <c r="I24" s="108" t="s">
        <v>130</v>
      </c>
      <c r="J24" s="49" t="s">
        <v>227</v>
      </c>
      <c r="K24" s="49" t="s">
        <v>228</v>
      </c>
      <c r="L24" s="110" t="s">
        <v>229</v>
      </c>
      <c r="M24" s="110" t="s">
        <v>219</v>
      </c>
      <c r="N24" s="110" t="s">
        <v>230</v>
      </c>
      <c r="O24" s="109">
        <v>21</v>
      </c>
      <c r="P24" s="110"/>
      <c r="Q24" s="49" t="s">
        <v>212</v>
      </c>
      <c r="R24" s="49" t="s">
        <v>213</v>
      </c>
      <c r="S24" s="49" t="s">
        <v>213</v>
      </c>
      <c r="T24" s="49" t="s">
        <v>213</v>
      </c>
      <c r="U24" s="49" t="s">
        <v>214</v>
      </c>
      <c r="V24" s="49" t="s">
        <v>213</v>
      </c>
      <c r="W24" s="110">
        <v>1198</v>
      </c>
      <c r="X24" s="110">
        <v>2</v>
      </c>
      <c r="Y24" s="110" t="s">
        <v>128</v>
      </c>
      <c r="Z24" s="110" t="s">
        <v>128</v>
      </c>
    </row>
    <row r="25" spans="1:26" s="12" customFormat="1" ht="25.5">
      <c r="A25" s="1">
        <v>21</v>
      </c>
      <c r="B25" s="50" t="s">
        <v>226</v>
      </c>
      <c r="C25" s="49" t="s">
        <v>222</v>
      </c>
      <c r="D25" s="49" t="s">
        <v>126</v>
      </c>
      <c r="E25" s="210" t="s">
        <v>127</v>
      </c>
      <c r="F25" s="49" t="s">
        <v>128</v>
      </c>
      <c r="G25" s="49">
        <v>2010</v>
      </c>
      <c r="H25" s="111">
        <v>500000</v>
      </c>
      <c r="I25" s="108" t="s">
        <v>130</v>
      </c>
      <c r="J25" s="49" t="s">
        <v>231</v>
      </c>
      <c r="K25" s="49" t="s">
        <v>228</v>
      </c>
      <c r="L25" s="110" t="s">
        <v>229</v>
      </c>
      <c r="M25" s="110" t="s">
        <v>219</v>
      </c>
      <c r="N25" s="110" t="s">
        <v>230</v>
      </c>
      <c r="O25" s="110">
        <v>22</v>
      </c>
      <c r="P25" s="110"/>
      <c r="Q25" s="49" t="s">
        <v>212</v>
      </c>
      <c r="R25" s="49" t="s">
        <v>213</v>
      </c>
      <c r="S25" s="49" t="s">
        <v>213</v>
      </c>
      <c r="T25" s="49" t="s">
        <v>213</v>
      </c>
      <c r="U25" s="49" t="s">
        <v>214</v>
      </c>
      <c r="V25" s="49" t="s">
        <v>213</v>
      </c>
      <c r="W25" s="110">
        <v>550</v>
      </c>
      <c r="X25" s="110">
        <v>3</v>
      </c>
      <c r="Y25" s="110" t="s">
        <v>126</v>
      </c>
      <c r="Z25" s="110" t="s">
        <v>128</v>
      </c>
    </row>
    <row r="26" spans="1:26" s="12" customFormat="1" ht="12.75">
      <c r="A26" s="1">
        <v>22</v>
      </c>
      <c r="B26" s="50" t="s">
        <v>232</v>
      </c>
      <c r="C26" s="49" t="s">
        <v>163</v>
      </c>
      <c r="D26" s="49" t="s">
        <v>126</v>
      </c>
      <c r="E26" s="2"/>
      <c r="F26" s="49" t="s">
        <v>128</v>
      </c>
      <c r="G26" s="49" t="s">
        <v>233</v>
      </c>
      <c r="H26" s="111">
        <v>43764.3</v>
      </c>
      <c r="I26" s="114" t="s">
        <v>204</v>
      </c>
      <c r="J26" s="29"/>
      <c r="K26" s="49" t="s">
        <v>173</v>
      </c>
      <c r="L26" s="110"/>
      <c r="M26" s="110"/>
      <c r="N26" s="110"/>
      <c r="O26" s="109">
        <v>23</v>
      </c>
      <c r="P26" s="110"/>
      <c r="Q26" s="49"/>
      <c r="R26" s="29"/>
      <c r="S26" s="29"/>
      <c r="T26" s="29"/>
      <c r="U26" s="29"/>
      <c r="V26" s="29"/>
      <c r="W26" s="29"/>
      <c r="X26" s="29"/>
      <c r="Y26" s="29"/>
      <c r="Z26" s="29"/>
    </row>
    <row r="27" spans="1:26" s="12" customFormat="1" ht="12.75">
      <c r="A27" s="1">
        <v>23</v>
      </c>
      <c r="B27" s="50" t="s">
        <v>234</v>
      </c>
      <c r="C27" s="49" t="s">
        <v>163</v>
      </c>
      <c r="D27" s="49" t="s">
        <v>126</v>
      </c>
      <c r="E27" s="2"/>
      <c r="F27" s="49" t="s">
        <v>128</v>
      </c>
      <c r="G27" s="49">
        <v>1992</v>
      </c>
      <c r="H27" s="111">
        <v>29829.57</v>
      </c>
      <c r="I27" s="114" t="s">
        <v>204</v>
      </c>
      <c r="J27" s="29"/>
      <c r="K27" s="49" t="s">
        <v>235</v>
      </c>
      <c r="L27" s="110"/>
      <c r="M27" s="110"/>
      <c r="N27" s="110"/>
      <c r="O27" s="110">
        <v>24</v>
      </c>
      <c r="P27" s="110"/>
      <c r="Q27" s="49"/>
      <c r="R27" s="29"/>
      <c r="S27" s="29"/>
      <c r="T27" s="29"/>
      <c r="U27" s="29"/>
      <c r="V27" s="29"/>
      <c r="W27" s="29"/>
      <c r="X27" s="29"/>
      <c r="Y27" s="29"/>
      <c r="Z27" s="29"/>
    </row>
    <row r="28" spans="1:26" s="12" customFormat="1" ht="12.75">
      <c r="A28" s="1">
        <v>24</v>
      </c>
      <c r="B28" s="50" t="s">
        <v>236</v>
      </c>
      <c r="C28" s="49" t="s">
        <v>163</v>
      </c>
      <c r="D28" s="49" t="s">
        <v>126</v>
      </c>
      <c r="E28" s="2"/>
      <c r="F28" s="49" t="s">
        <v>128</v>
      </c>
      <c r="G28" s="49">
        <v>1992</v>
      </c>
      <c r="H28" s="111">
        <v>47727.31</v>
      </c>
      <c r="I28" s="114" t="s">
        <v>204</v>
      </c>
      <c r="J28" s="29"/>
      <c r="K28" s="49" t="s">
        <v>237</v>
      </c>
      <c r="L28" s="110"/>
      <c r="M28" s="110"/>
      <c r="N28" s="110"/>
      <c r="O28" s="109">
        <v>25</v>
      </c>
      <c r="P28" s="110"/>
      <c r="Q28" s="49"/>
      <c r="R28" s="29"/>
      <c r="S28" s="29"/>
      <c r="T28" s="29"/>
      <c r="U28" s="29"/>
      <c r="V28" s="29"/>
      <c r="W28" s="29"/>
      <c r="X28" s="29"/>
      <c r="Y28" s="29"/>
      <c r="Z28" s="29"/>
    </row>
    <row r="29" spans="1:26" s="12" customFormat="1" ht="12.75">
      <c r="A29" s="1">
        <v>25</v>
      </c>
      <c r="B29" s="50" t="s">
        <v>238</v>
      </c>
      <c r="C29" s="49" t="s">
        <v>163</v>
      </c>
      <c r="D29" s="49" t="s">
        <v>126</v>
      </c>
      <c r="E29" s="2"/>
      <c r="F29" s="49" t="s">
        <v>128</v>
      </c>
      <c r="G29" s="49">
        <v>1992</v>
      </c>
      <c r="H29" s="111">
        <v>59659.14</v>
      </c>
      <c r="I29" s="114" t="s">
        <v>204</v>
      </c>
      <c r="J29" s="29"/>
      <c r="K29" s="49" t="s">
        <v>154</v>
      </c>
      <c r="L29" s="110"/>
      <c r="M29" s="110"/>
      <c r="N29" s="110"/>
      <c r="O29" s="110">
        <v>26</v>
      </c>
      <c r="P29" s="110"/>
      <c r="Q29" s="49"/>
      <c r="R29" s="29"/>
      <c r="S29" s="29"/>
      <c r="T29" s="29"/>
      <c r="U29" s="29"/>
      <c r="V29" s="29"/>
      <c r="W29" s="29"/>
      <c r="X29" s="29"/>
      <c r="Y29" s="29"/>
      <c r="Z29" s="29"/>
    </row>
    <row r="30" spans="1:26" s="12" customFormat="1" ht="12.75">
      <c r="A30" s="1">
        <v>26</v>
      </c>
      <c r="B30" s="50" t="s">
        <v>239</v>
      </c>
      <c r="C30" s="49" t="s">
        <v>163</v>
      </c>
      <c r="D30" s="49" t="s">
        <v>126</v>
      </c>
      <c r="E30" s="2"/>
      <c r="F30" s="49" t="s">
        <v>128</v>
      </c>
      <c r="G30" s="49">
        <v>1992</v>
      </c>
      <c r="H30" s="111">
        <v>231179.14</v>
      </c>
      <c r="I30" s="114" t="s">
        <v>204</v>
      </c>
      <c r="J30" s="29"/>
      <c r="K30" s="49" t="s">
        <v>132</v>
      </c>
      <c r="L30" s="110"/>
      <c r="M30" s="110"/>
      <c r="N30" s="110"/>
      <c r="O30" s="109">
        <v>27</v>
      </c>
      <c r="P30" s="110"/>
      <c r="Q30" s="49"/>
      <c r="R30" s="29"/>
      <c r="S30" s="29"/>
      <c r="T30" s="29"/>
      <c r="U30" s="29"/>
      <c r="V30" s="29"/>
      <c r="W30" s="29"/>
      <c r="X30" s="29"/>
      <c r="Y30" s="29"/>
      <c r="Z30" s="29"/>
    </row>
    <row r="31" spans="1:26" s="12" customFormat="1" ht="12.75">
      <c r="A31" s="1">
        <v>27</v>
      </c>
      <c r="B31" s="50" t="s">
        <v>240</v>
      </c>
      <c r="C31" s="49" t="s">
        <v>163</v>
      </c>
      <c r="D31" s="49" t="s">
        <v>126</v>
      </c>
      <c r="E31" s="2"/>
      <c r="F31" s="49" t="s">
        <v>128</v>
      </c>
      <c r="G31" s="49">
        <v>1992</v>
      </c>
      <c r="H31" s="111">
        <v>59659.14</v>
      </c>
      <c r="I31" s="114" t="s">
        <v>204</v>
      </c>
      <c r="J31" s="29"/>
      <c r="K31" s="49" t="s">
        <v>241</v>
      </c>
      <c r="L31" s="110"/>
      <c r="M31" s="110"/>
      <c r="N31" s="110"/>
      <c r="O31" s="110">
        <v>28</v>
      </c>
      <c r="P31" s="110"/>
      <c r="Q31" s="49"/>
      <c r="R31" s="29"/>
      <c r="S31" s="29"/>
      <c r="T31" s="29"/>
      <c r="U31" s="29"/>
      <c r="V31" s="29"/>
      <c r="W31" s="29"/>
      <c r="X31" s="29"/>
      <c r="Y31" s="29"/>
      <c r="Z31" s="29"/>
    </row>
    <row r="32" spans="1:26" s="12" customFormat="1" ht="12.75">
      <c r="A32" s="1">
        <v>28</v>
      </c>
      <c r="B32" s="50" t="s">
        <v>242</v>
      </c>
      <c r="C32" s="49" t="s">
        <v>163</v>
      </c>
      <c r="D32" s="49" t="s">
        <v>126</v>
      </c>
      <c r="E32" s="2"/>
      <c r="F32" s="49" t="s">
        <v>128</v>
      </c>
      <c r="G32" s="49">
        <v>1991</v>
      </c>
      <c r="H32" s="111">
        <v>102510.95</v>
      </c>
      <c r="I32" s="114" t="s">
        <v>204</v>
      </c>
      <c r="J32" s="29"/>
      <c r="K32" s="49" t="s">
        <v>243</v>
      </c>
      <c r="L32" s="110"/>
      <c r="M32" s="110"/>
      <c r="N32" s="110"/>
      <c r="O32" s="109">
        <v>29</v>
      </c>
      <c r="P32" s="110"/>
      <c r="Q32" s="49"/>
      <c r="R32" s="29"/>
      <c r="S32" s="29"/>
      <c r="T32" s="29"/>
      <c r="U32" s="29"/>
      <c r="V32" s="29"/>
      <c r="W32" s="29"/>
      <c r="X32" s="29"/>
      <c r="Y32" s="29"/>
      <c r="Z32" s="29"/>
    </row>
    <row r="33" spans="1:26" s="12" customFormat="1" ht="12.75">
      <c r="A33" s="1">
        <v>29</v>
      </c>
      <c r="B33" s="50" t="s">
        <v>244</v>
      </c>
      <c r="C33" s="49" t="s">
        <v>163</v>
      </c>
      <c r="D33" s="49" t="s">
        <v>126</v>
      </c>
      <c r="E33" s="2"/>
      <c r="F33" s="49" t="s">
        <v>128</v>
      </c>
      <c r="G33" s="49" t="s">
        <v>245</v>
      </c>
      <c r="H33" s="111">
        <v>35320.34</v>
      </c>
      <c r="I33" s="114" t="s">
        <v>204</v>
      </c>
      <c r="J33" s="29"/>
      <c r="K33" s="49" t="s">
        <v>159</v>
      </c>
      <c r="L33" s="110"/>
      <c r="M33" s="110"/>
      <c r="N33" s="110"/>
      <c r="O33" s="110">
        <v>30</v>
      </c>
      <c r="P33" s="110"/>
      <c r="Q33" s="49"/>
      <c r="R33" s="29"/>
      <c r="S33" s="29"/>
      <c r="T33" s="29"/>
      <c r="U33" s="29"/>
      <c r="V33" s="29"/>
      <c r="W33" s="29"/>
      <c r="X33" s="29"/>
      <c r="Y33" s="29"/>
      <c r="Z33" s="29"/>
    </row>
    <row r="34" spans="1:26" s="12" customFormat="1" ht="12.75">
      <c r="A34" s="1">
        <v>30</v>
      </c>
      <c r="B34" s="50" t="s">
        <v>246</v>
      </c>
      <c r="C34" s="49" t="s">
        <v>163</v>
      </c>
      <c r="D34" s="49" t="s">
        <v>126</v>
      </c>
      <c r="E34" s="2"/>
      <c r="F34" s="49" t="s">
        <v>128</v>
      </c>
      <c r="G34" s="49">
        <v>1992</v>
      </c>
      <c r="H34" s="111">
        <v>83173.25</v>
      </c>
      <c r="I34" s="114" t="s">
        <v>204</v>
      </c>
      <c r="J34" s="29"/>
      <c r="K34" s="49" t="s">
        <v>191</v>
      </c>
      <c r="L34" s="110"/>
      <c r="M34" s="110"/>
      <c r="N34" s="110"/>
      <c r="O34" s="109">
        <v>31</v>
      </c>
      <c r="P34" s="110"/>
      <c r="Q34" s="49"/>
      <c r="R34" s="29"/>
      <c r="S34" s="29"/>
      <c r="T34" s="29"/>
      <c r="U34" s="29"/>
      <c r="V34" s="29"/>
      <c r="W34" s="29"/>
      <c r="X34" s="29"/>
      <c r="Y34" s="29"/>
      <c r="Z34" s="29"/>
    </row>
    <row r="35" spans="1:26" s="12" customFormat="1" ht="12.75">
      <c r="A35" s="1">
        <v>31</v>
      </c>
      <c r="B35" s="50" t="s">
        <v>247</v>
      </c>
      <c r="C35" s="49" t="s">
        <v>163</v>
      </c>
      <c r="D35" s="49" t="s">
        <v>126</v>
      </c>
      <c r="E35" s="2"/>
      <c r="F35" s="49" t="s">
        <v>128</v>
      </c>
      <c r="G35" s="49">
        <v>1993</v>
      </c>
      <c r="H35" s="111">
        <v>18653.44</v>
      </c>
      <c r="I35" s="114" t="s">
        <v>204</v>
      </c>
      <c r="J35" s="29"/>
      <c r="K35" s="49" t="s">
        <v>248</v>
      </c>
      <c r="L35" s="110"/>
      <c r="M35" s="110"/>
      <c r="N35" s="110"/>
      <c r="O35" s="110">
        <v>32</v>
      </c>
      <c r="P35" s="110"/>
      <c r="Q35" s="49"/>
      <c r="R35" s="29"/>
      <c r="S35" s="29"/>
      <c r="T35" s="29"/>
      <c r="U35" s="29"/>
      <c r="V35" s="29"/>
      <c r="W35" s="29"/>
      <c r="X35" s="29"/>
      <c r="Y35" s="29"/>
      <c r="Z35" s="29"/>
    </row>
    <row r="36" spans="1:26" s="12" customFormat="1" ht="12.75">
      <c r="A36" s="1">
        <v>32</v>
      </c>
      <c r="B36" s="50" t="s">
        <v>249</v>
      </c>
      <c r="C36" s="49" t="s">
        <v>163</v>
      </c>
      <c r="D36" s="49" t="s">
        <v>126</v>
      </c>
      <c r="E36" s="2"/>
      <c r="F36" s="49" t="s">
        <v>128</v>
      </c>
      <c r="G36" s="49">
        <v>1994</v>
      </c>
      <c r="H36" s="111">
        <v>109404.34</v>
      </c>
      <c r="I36" s="114" t="s">
        <v>204</v>
      </c>
      <c r="J36" s="29"/>
      <c r="K36" s="49" t="s">
        <v>168</v>
      </c>
      <c r="L36" s="110"/>
      <c r="M36" s="110"/>
      <c r="N36" s="110"/>
      <c r="O36" s="109">
        <v>33</v>
      </c>
      <c r="P36" s="110"/>
      <c r="Q36" s="49"/>
      <c r="R36" s="29"/>
      <c r="S36" s="29"/>
      <c r="T36" s="29"/>
      <c r="U36" s="29"/>
      <c r="V36" s="29"/>
      <c r="W36" s="29"/>
      <c r="X36" s="29"/>
      <c r="Y36" s="29"/>
      <c r="Z36" s="29"/>
    </row>
    <row r="37" spans="1:26" s="12" customFormat="1" ht="12.75">
      <c r="A37" s="1">
        <v>33</v>
      </c>
      <c r="B37" s="50" t="s">
        <v>250</v>
      </c>
      <c r="C37" s="49" t="s">
        <v>163</v>
      </c>
      <c r="D37" s="49" t="s">
        <v>126</v>
      </c>
      <c r="E37" s="2"/>
      <c r="F37" s="49" t="s">
        <v>128</v>
      </c>
      <c r="G37" s="49">
        <v>1994</v>
      </c>
      <c r="H37" s="111">
        <v>101843.39</v>
      </c>
      <c r="I37" s="114" t="s">
        <v>204</v>
      </c>
      <c r="J37" s="29"/>
      <c r="K37" s="49" t="s">
        <v>251</v>
      </c>
      <c r="L37" s="110"/>
      <c r="M37" s="110"/>
      <c r="N37" s="110"/>
      <c r="O37" s="110">
        <v>34</v>
      </c>
      <c r="P37" s="110"/>
      <c r="Q37" s="49"/>
      <c r="R37" s="29"/>
      <c r="S37" s="29"/>
      <c r="T37" s="29"/>
      <c r="U37" s="29"/>
      <c r="V37" s="29"/>
      <c r="W37" s="29"/>
      <c r="X37" s="29"/>
      <c r="Y37" s="29"/>
      <c r="Z37" s="29"/>
    </row>
    <row r="38" spans="1:26" s="12" customFormat="1" ht="25.5">
      <c r="A38" s="1">
        <v>34</v>
      </c>
      <c r="B38" s="50" t="s">
        <v>252</v>
      </c>
      <c r="C38" s="49" t="s">
        <v>163</v>
      </c>
      <c r="D38" s="49" t="s">
        <v>126</v>
      </c>
      <c r="E38" s="2"/>
      <c r="F38" s="49" t="s">
        <v>128</v>
      </c>
      <c r="G38" s="49">
        <v>1994</v>
      </c>
      <c r="H38" s="111">
        <v>250885.41</v>
      </c>
      <c r="I38" s="114" t="s">
        <v>204</v>
      </c>
      <c r="J38" s="29"/>
      <c r="K38" s="49" t="s">
        <v>253</v>
      </c>
      <c r="L38" s="110"/>
      <c r="M38" s="110"/>
      <c r="N38" s="110"/>
      <c r="O38" s="109">
        <v>35</v>
      </c>
      <c r="P38" s="110"/>
      <c r="Q38" s="49"/>
      <c r="R38" s="29"/>
      <c r="S38" s="29"/>
      <c r="T38" s="29"/>
      <c r="U38" s="29"/>
      <c r="V38" s="29"/>
      <c r="W38" s="29"/>
      <c r="X38" s="29"/>
      <c r="Y38" s="29"/>
      <c r="Z38" s="29"/>
    </row>
    <row r="39" spans="1:26" s="12" customFormat="1" ht="12.75">
      <c r="A39" s="1">
        <v>35</v>
      </c>
      <c r="B39" s="50" t="s">
        <v>254</v>
      </c>
      <c r="C39" s="49" t="s">
        <v>163</v>
      </c>
      <c r="D39" s="49" t="s">
        <v>126</v>
      </c>
      <c r="E39" s="2"/>
      <c r="F39" s="49" t="s">
        <v>128</v>
      </c>
      <c r="G39" s="49">
        <v>1995</v>
      </c>
      <c r="H39" s="111">
        <v>137900</v>
      </c>
      <c r="I39" s="114" t="s">
        <v>204</v>
      </c>
      <c r="J39" s="29"/>
      <c r="K39" s="49" t="s">
        <v>255</v>
      </c>
      <c r="L39" s="110"/>
      <c r="M39" s="110"/>
      <c r="N39" s="110"/>
      <c r="O39" s="110">
        <v>36</v>
      </c>
      <c r="P39" s="110"/>
      <c r="Q39" s="49"/>
      <c r="R39" s="29"/>
      <c r="S39" s="29"/>
      <c r="T39" s="29"/>
      <c r="U39" s="29"/>
      <c r="V39" s="29"/>
      <c r="W39" s="29"/>
      <c r="X39" s="29"/>
      <c r="Y39" s="29"/>
      <c r="Z39" s="29"/>
    </row>
    <row r="40" spans="1:26" s="12" customFormat="1" ht="12.75">
      <c r="A40" s="1">
        <v>36</v>
      </c>
      <c r="B40" s="50" t="s">
        <v>256</v>
      </c>
      <c r="C40" s="49" t="s">
        <v>163</v>
      </c>
      <c r="D40" s="49" t="s">
        <v>126</v>
      </c>
      <c r="E40" s="2"/>
      <c r="F40" s="49" t="s">
        <v>128</v>
      </c>
      <c r="G40" s="49">
        <v>1995</v>
      </c>
      <c r="H40" s="111">
        <v>105900</v>
      </c>
      <c r="I40" s="114" t="s">
        <v>204</v>
      </c>
      <c r="J40" s="29"/>
      <c r="K40" s="49" t="s">
        <v>177</v>
      </c>
      <c r="L40" s="110"/>
      <c r="M40" s="110"/>
      <c r="N40" s="110"/>
      <c r="O40" s="109">
        <v>37</v>
      </c>
      <c r="P40" s="110"/>
      <c r="Q40" s="49"/>
      <c r="R40" s="29"/>
      <c r="S40" s="29"/>
      <c r="T40" s="29"/>
      <c r="U40" s="29"/>
      <c r="V40" s="29"/>
      <c r="W40" s="29"/>
      <c r="X40" s="29"/>
      <c r="Y40" s="29"/>
      <c r="Z40" s="29"/>
    </row>
    <row r="41" spans="1:26" s="12" customFormat="1" ht="12.75">
      <c r="A41" s="1">
        <v>37</v>
      </c>
      <c r="B41" s="50" t="s">
        <v>257</v>
      </c>
      <c r="C41" s="49" t="s">
        <v>163</v>
      </c>
      <c r="D41" s="49" t="s">
        <v>126</v>
      </c>
      <c r="E41" s="2"/>
      <c r="F41" s="49" t="s">
        <v>128</v>
      </c>
      <c r="G41" s="49">
        <v>1995</v>
      </c>
      <c r="H41" s="111">
        <v>86700</v>
      </c>
      <c r="I41" s="114" t="s">
        <v>204</v>
      </c>
      <c r="J41" s="29"/>
      <c r="K41" s="49" t="s">
        <v>258</v>
      </c>
      <c r="L41" s="110"/>
      <c r="M41" s="110"/>
      <c r="N41" s="110"/>
      <c r="O41" s="110">
        <v>38</v>
      </c>
      <c r="P41" s="110"/>
      <c r="Q41" s="49"/>
      <c r="R41" s="29"/>
      <c r="S41" s="29"/>
      <c r="T41" s="29"/>
      <c r="U41" s="29"/>
      <c r="V41" s="29"/>
      <c r="W41" s="29"/>
      <c r="X41" s="29"/>
      <c r="Y41" s="29"/>
      <c r="Z41" s="29"/>
    </row>
    <row r="42" spans="1:26" s="12" customFormat="1" ht="12.75">
      <c r="A42" s="1">
        <v>38</v>
      </c>
      <c r="B42" s="50" t="s">
        <v>259</v>
      </c>
      <c r="C42" s="49" t="s">
        <v>163</v>
      </c>
      <c r="D42" s="49" t="s">
        <v>126</v>
      </c>
      <c r="E42" s="2"/>
      <c r="F42" s="49" t="s">
        <v>128</v>
      </c>
      <c r="G42" s="49">
        <v>1996</v>
      </c>
      <c r="H42" s="111">
        <v>56546.46</v>
      </c>
      <c r="I42" s="114" t="s">
        <v>204</v>
      </c>
      <c r="J42" s="29"/>
      <c r="K42" s="49" t="s">
        <v>260</v>
      </c>
      <c r="L42" s="110"/>
      <c r="M42" s="110"/>
      <c r="N42" s="110"/>
      <c r="O42" s="109">
        <v>39</v>
      </c>
      <c r="P42" s="110"/>
      <c r="Q42" s="49"/>
      <c r="R42" s="29"/>
      <c r="S42" s="29"/>
      <c r="T42" s="29"/>
      <c r="U42" s="29"/>
      <c r="V42" s="29"/>
      <c r="W42" s="29"/>
      <c r="X42" s="29"/>
      <c r="Y42" s="29"/>
      <c r="Z42" s="29"/>
    </row>
    <row r="43" spans="1:26" s="12" customFormat="1" ht="25.5">
      <c r="A43" s="1">
        <v>39</v>
      </c>
      <c r="B43" s="50" t="s">
        <v>261</v>
      </c>
      <c r="C43" s="49" t="s">
        <v>163</v>
      </c>
      <c r="D43" s="49" t="s">
        <v>126</v>
      </c>
      <c r="E43" s="49"/>
      <c r="F43" s="49" t="s">
        <v>128</v>
      </c>
      <c r="G43" s="49">
        <v>1996</v>
      </c>
      <c r="H43" s="111">
        <v>190785.02</v>
      </c>
      <c r="I43" s="114" t="s">
        <v>204</v>
      </c>
      <c r="J43" s="29"/>
      <c r="K43" s="49" t="s">
        <v>262</v>
      </c>
      <c r="L43" s="110"/>
      <c r="M43" s="110"/>
      <c r="N43" s="110"/>
      <c r="O43" s="110">
        <v>40</v>
      </c>
      <c r="P43" s="110"/>
      <c r="Q43" s="49"/>
      <c r="R43" s="29"/>
      <c r="S43" s="29"/>
      <c r="T43" s="29"/>
      <c r="U43" s="29"/>
      <c r="V43" s="29"/>
      <c r="W43" s="29"/>
      <c r="X43" s="29"/>
      <c r="Y43" s="29"/>
      <c r="Z43" s="29"/>
    </row>
    <row r="44" spans="1:26" s="12" customFormat="1" ht="12.75">
      <c r="A44" s="1">
        <v>40</v>
      </c>
      <c r="B44" s="50" t="s">
        <v>263</v>
      </c>
      <c r="C44" s="49" t="s">
        <v>163</v>
      </c>
      <c r="D44" s="49" t="s">
        <v>126</v>
      </c>
      <c r="E44" s="49"/>
      <c r="F44" s="49" t="s">
        <v>128</v>
      </c>
      <c r="G44" s="49">
        <v>1996</v>
      </c>
      <c r="H44" s="111">
        <v>118722</v>
      </c>
      <c r="I44" s="114" t="s">
        <v>204</v>
      </c>
      <c r="J44" s="29"/>
      <c r="K44" s="49" t="s">
        <v>264</v>
      </c>
      <c r="L44" s="110"/>
      <c r="M44" s="110"/>
      <c r="N44" s="110"/>
      <c r="O44" s="109">
        <v>41</v>
      </c>
      <c r="P44" s="110"/>
      <c r="Q44" s="49"/>
      <c r="R44" s="29"/>
      <c r="S44" s="29"/>
      <c r="T44" s="29"/>
      <c r="U44" s="29"/>
      <c r="V44" s="29"/>
      <c r="W44" s="29"/>
      <c r="X44" s="29"/>
      <c r="Y44" s="29"/>
      <c r="Z44" s="29"/>
    </row>
    <row r="45" spans="1:26" s="12" customFormat="1" ht="25.5">
      <c r="A45" s="1">
        <v>41</v>
      </c>
      <c r="B45" s="50" t="s">
        <v>265</v>
      </c>
      <c r="C45" s="49" t="s">
        <v>163</v>
      </c>
      <c r="D45" s="49" t="s">
        <v>126</v>
      </c>
      <c r="E45" s="49"/>
      <c r="F45" s="49" t="s">
        <v>128</v>
      </c>
      <c r="G45" s="49">
        <v>1997</v>
      </c>
      <c r="H45" s="111">
        <v>132646.01</v>
      </c>
      <c r="I45" s="114" t="s">
        <v>204</v>
      </c>
      <c r="J45" s="29"/>
      <c r="K45" s="49" t="s">
        <v>266</v>
      </c>
      <c r="L45" s="110"/>
      <c r="M45" s="110"/>
      <c r="N45" s="110"/>
      <c r="O45" s="110">
        <v>42</v>
      </c>
      <c r="P45" s="110"/>
      <c r="Q45" s="49"/>
      <c r="R45" s="29"/>
      <c r="S45" s="29"/>
      <c r="T45" s="29"/>
      <c r="U45" s="29"/>
      <c r="V45" s="29"/>
      <c r="W45" s="29"/>
      <c r="X45" s="29"/>
      <c r="Y45" s="29"/>
      <c r="Z45" s="29"/>
    </row>
    <row r="46" spans="1:26" s="12" customFormat="1" ht="12.75">
      <c r="A46" s="1">
        <v>42</v>
      </c>
      <c r="B46" s="50" t="s">
        <v>265</v>
      </c>
      <c r="C46" s="49" t="s">
        <v>163</v>
      </c>
      <c r="D46" s="49" t="s">
        <v>126</v>
      </c>
      <c r="E46" s="49"/>
      <c r="F46" s="49" t="s">
        <v>128</v>
      </c>
      <c r="G46" s="49">
        <v>1997</v>
      </c>
      <c r="H46" s="111">
        <v>81861.82</v>
      </c>
      <c r="I46" s="114" t="s">
        <v>204</v>
      </c>
      <c r="J46" s="29"/>
      <c r="K46" s="49" t="s">
        <v>267</v>
      </c>
      <c r="L46" s="110"/>
      <c r="M46" s="110"/>
      <c r="N46" s="110"/>
      <c r="O46" s="109">
        <v>43</v>
      </c>
      <c r="P46" s="110"/>
      <c r="Q46" s="49"/>
      <c r="R46" s="29"/>
      <c r="S46" s="29"/>
      <c r="T46" s="29"/>
      <c r="U46" s="29"/>
      <c r="V46" s="29"/>
      <c r="W46" s="29"/>
      <c r="X46" s="29"/>
      <c r="Y46" s="29"/>
      <c r="Z46" s="29"/>
    </row>
    <row r="47" spans="1:26" s="12" customFormat="1" ht="25.5">
      <c r="A47" s="1">
        <v>43</v>
      </c>
      <c r="B47" s="50" t="s">
        <v>265</v>
      </c>
      <c r="C47" s="49" t="s">
        <v>163</v>
      </c>
      <c r="D47" s="49" t="s">
        <v>126</v>
      </c>
      <c r="E47" s="49"/>
      <c r="F47" s="49" t="s">
        <v>128</v>
      </c>
      <c r="G47" s="49">
        <v>1997</v>
      </c>
      <c r="H47" s="111">
        <v>51016.51</v>
      </c>
      <c r="I47" s="114" t="s">
        <v>204</v>
      </c>
      <c r="J47" s="29"/>
      <c r="K47" s="49" t="s">
        <v>228</v>
      </c>
      <c r="L47" s="110"/>
      <c r="M47" s="110"/>
      <c r="N47" s="110"/>
      <c r="O47" s="110">
        <v>44</v>
      </c>
      <c r="P47" s="110"/>
      <c r="Q47" s="49"/>
      <c r="R47" s="29"/>
      <c r="S47" s="29"/>
      <c r="T47" s="29"/>
      <c r="U47" s="29"/>
      <c r="V47" s="29"/>
      <c r="W47" s="29"/>
      <c r="X47" s="29"/>
      <c r="Y47" s="29"/>
      <c r="Z47" s="29"/>
    </row>
    <row r="48" spans="1:26" s="12" customFormat="1" ht="25.5">
      <c r="A48" s="1">
        <v>44</v>
      </c>
      <c r="B48" s="50" t="s">
        <v>265</v>
      </c>
      <c r="C48" s="49" t="s">
        <v>163</v>
      </c>
      <c r="D48" s="49" t="s">
        <v>126</v>
      </c>
      <c r="E48" s="49"/>
      <c r="F48" s="49" t="s">
        <v>128</v>
      </c>
      <c r="G48" s="49">
        <v>1997</v>
      </c>
      <c r="H48" s="111">
        <v>56806.2</v>
      </c>
      <c r="I48" s="114" t="s">
        <v>204</v>
      </c>
      <c r="J48" s="29"/>
      <c r="K48" s="49" t="s">
        <v>268</v>
      </c>
      <c r="L48" s="110"/>
      <c r="M48" s="110"/>
      <c r="N48" s="110"/>
      <c r="O48" s="109">
        <v>45</v>
      </c>
      <c r="P48" s="110"/>
      <c r="Q48" s="49"/>
      <c r="R48" s="29"/>
      <c r="S48" s="29"/>
      <c r="T48" s="29"/>
      <c r="U48" s="29"/>
      <c r="V48" s="29"/>
      <c r="W48" s="29"/>
      <c r="X48" s="29"/>
      <c r="Y48" s="29"/>
      <c r="Z48" s="29"/>
    </row>
    <row r="49" spans="1:26" s="12" customFormat="1" ht="12.75">
      <c r="A49" s="1">
        <v>45</v>
      </c>
      <c r="B49" s="50" t="s">
        <v>265</v>
      </c>
      <c r="C49" s="49" t="s">
        <v>163</v>
      </c>
      <c r="D49" s="49" t="s">
        <v>126</v>
      </c>
      <c r="E49" s="49"/>
      <c r="F49" s="49" t="s">
        <v>128</v>
      </c>
      <c r="G49" s="49">
        <v>1998</v>
      </c>
      <c r="H49" s="111">
        <v>83239.55</v>
      </c>
      <c r="I49" s="114" t="s">
        <v>204</v>
      </c>
      <c r="J49" s="29"/>
      <c r="K49" s="49" t="s">
        <v>269</v>
      </c>
      <c r="L49" s="110"/>
      <c r="M49" s="110"/>
      <c r="N49" s="110"/>
      <c r="O49" s="110">
        <v>46</v>
      </c>
      <c r="P49" s="110"/>
      <c r="Q49" s="49"/>
      <c r="R49" s="29"/>
      <c r="S49" s="29"/>
      <c r="T49" s="29"/>
      <c r="U49" s="29"/>
      <c r="V49" s="29"/>
      <c r="W49" s="29"/>
      <c r="X49" s="29"/>
      <c r="Y49" s="29"/>
      <c r="Z49" s="29"/>
    </row>
    <row r="50" spans="1:26" s="12" customFormat="1" ht="25.5">
      <c r="A50" s="1">
        <v>46</v>
      </c>
      <c r="B50" s="50" t="s">
        <v>265</v>
      </c>
      <c r="C50" s="49" t="s">
        <v>163</v>
      </c>
      <c r="D50" s="49" t="s">
        <v>126</v>
      </c>
      <c r="E50" s="49"/>
      <c r="F50" s="49" t="s">
        <v>128</v>
      </c>
      <c r="G50" s="49">
        <v>1998</v>
      </c>
      <c r="H50" s="111">
        <v>2800</v>
      </c>
      <c r="I50" s="114" t="s">
        <v>204</v>
      </c>
      <c r="J50" s="29"/>
      <c r="K50" s="49" t="s">
        <v>270</v>
      </c>
      <c r="L50" s="110"/>
      <c r="M50" s="110"/>
      <c r="N50" s="110"/>
      <c r="O50" s="109">
        <v>47</v>
      </c>
      <c r="P50" s="110"/>
      <c r="Q50" s="49"/>
      <c r="R50" s="29"/>
      <c r="S50" s="29"/>
      <c r="T50" s="29"/>
      <c r="U50" s="29"/>
      <c r="V50" s="29"/>
      <c r="W50" s="29"/>
      <c r="X50" s="29"/>
      <c r="Y50" s="29"/>
      <c r="Z50" s="29"/>
    </row>
    <row r="51" spans="1:26" s="12" customFormat="1" ht="12.75">
      <c r="A51" s="1">
        <v>47</v>
      </c>
      <c r="B51" s="50" t="s">
        <v>265</v>
      </c>
      <c r="C51" s="49" t="s">
        <v>163</v>
      </c>
      <c r="D51" s="49" t="s">
        <v>126</v>
      </c>
      <c r="E51" s="49"/>
      <c r="F51" s="49" t="s">
        <v>128</v>
      </c>
      <c r="G51" s="49">
        <v>1999</v>
      </c>
      <c r="H51" s="111">
        <v>29527.8</v>
      </c>
      <c r="I51" s="114" t="s">
        <v>204</v>
      </c>
      <c r="J51" s="29"/>
      <c r="K51" s="49" t="s">
        <v>173</v>
      </c>
      <c r="L51" s="110"/>
      <c r="M51" s="110"/>
      <c r="N51" s="110"/>
      <c r="O51" s="110">
        <v>48</v>
      </c>
      <c r="P51" s="110"/>
      <c r="Q51" s="49"/>
      <c r="R51" s="29"/>
      <c r="S51" s="29"/>
      <c r="T51" s="29"/>
      <c r="U51" s="29"/>
      <c r="V51" s="29"/>
      <c r="W51" s="29"/>
      <c r="X51" s="29"/>
      <c r="Y51" s="29"/>
      <c r="Z51" s="29"/>
    </row>
    <row r="52" spans="1:26" s="12" customFormat="1" ht="12.75">
      <c r="A52" s="1">
        <v>48</v>
      </c>
      <c r="B52" s="50" t="s">
        <v>265</v>
      </c>
      <c r="C52" s="49" t="s">
        <v>163</v>
      </c>
      <c r="D52" s="49" t="s">
        <v>126</v>
      </c>
      <c r="E52" s="49"/>
      <c r="F52" s="49" t="s">
        <v>128</v>
      </c>
      <c r="G52" s="49">
        <v>1999</v>
      </c>
      <c r="H52" s="111">
        <v>17443.1</v>
      </c>
      <c r="I52" s="114" t="s">
        <v>204</v>
      </c>
      <c r="J52" s="29"/>
      <c r="K52" s="49" t="s">
        <v>248</v>
      </c>
      <c r="L52" s="110"/>
      <c r="M52" s="110"/>
      <c r="N52" s="110"/>
      <c r="O52" s="109">
        <v>49</v>
      </c>
      <c r="P52" s="110"/>
      <c r="Q52" s="49"/>
      <c r="R52" s="29"/>
      <c r="S52" s="29"/>
      <c r="T52" s="29"/>
      <c r="U52" s="29"/>
      <c r="V52" s="29"/>
      <c r="W52" s="29"/>
      <c r="X52" s="29"/>
      <c r="Y52" s="29"/>
      <c r="Z52" s="29"/>
    </row>
    <row r="53" spans="1:26" s="12" customFormat="1" ht="12.75">
      <c r="A53" s="1">
        <v>49</v>
      </c>
      <c r="B53" s="50" t="s">
        <v>265</v>
      </c>
      <c r="C53" s="49" t="s">
        <v>163</v>
      </c>
      <c r="D53" s="49" t="s">
        <v>126</v>
      </c>
      <c r="E53" s="49"/>
      <c r="F53" s="49" t="s">
        <v>128</v>
      </c>
      <c r="G53" s="49">
        <v>1999</v>
      </c>
      <c r="H53" s="111">
        <v>15363.44</v>
      </c>
      <c r="I53" s="114" t="s">
        <v>204</v>
      </c>
      <c r="J53" s="29"/>
      <c r="K53" s="49" t="s">
        <v>260</v>
      </c>
      <c r="L53" s="110"/>
      <c r="M53" s="110"/>
      <c r="N53" s="110"/>
      <c r="O53" s="110">
        <v>50</v>
      </c>
      <c r="P53" s="110"/>
      <c r="Q53" s="49"/>
      <c r="R53" s="29"/>
      <c r="S53" s="29"/>
      <c r="T53" s="29"/>
      <c r="U53" s="29"/>
      <c r="V53" s="29"/>
      <c r="W53" s="29"/>
      <c r="X53" s="29"/>
      <c r="Y53" s="29"/>
      <c r="Z53" s="29"/>
    </row>
    <row r="54" spans="1:26" s="12" customFormat="1" ht="38.25">
      <c r="A54" s="1">
        <v>50</v>
      </c>
      <c r="B54" s="50" t="s">
        <v>271</v>
      </c>
      <c r="C54" s="49" t="s">
        <v>272</v>
      </c>
      <c r="D54" s="49"/>
      <c r="E54" s="49"/>
      <c r="F54" s="49"/>
      <c r="G54" s="49">
        <v>2001</v>
      </c>
      <c r="H54" s="111">
        <v>4206529.94</v>
      </c>
      <c r="I54" s="114" t="s">
        <v>204</v>
      </c>
      <c r="J54" s="29"/>
      <c r="K54" s="49" t="s">
        <v>273</v>
      </c>
      <c r="L54" s="110"/>
      <c r="M54" s="110"/>
      <c r="N54" s="110"/>
      <c r="O54" s="109">
        <v>51</v>
      </c>
      <c r="P54" s="110"/>
      <c r="Q54" s="49"/>
      <c r="R54" s="29"/>
      <c r="S54" s="29"/>
      <c r="T54" s="29"/>
      <c r="U54" s="29"/>
      <c r="V54" s="29"/>
      <c r="W54" s="29"/>
      <c r="X54" s="29"/>
      <c r="Y54" s="29"/>
      <c r="Z54" s="29"/>
    </row>
    <row r="55" spans="1:26" s="12" customFormat="1" ht="12.75">
      <c r="A55" s="1">
        <v>51</v>
      </c>
      <c r="B55" s="50" t="s">
        <v>274</v>
      </c>
      <c r="C55" s="49"/>
      <c r="D55" s="49"/>
      <c r="E55" s="49"/>
      <c r="F55" s="49"/>
      <c r="G55" s="49">
        <v>2007</v>
      </c>
      <c r="H55" s="111">
        <v>588460.32</v>
      </c>
      <c r="I55" s="114" t="s">
        <v>204</v>
      </c>
      <c r="J55" s="29"/>
      <c r="K55" s="49" t="s">
        <v>241</v>
      </c>
      <c r="L55" s="110"/>
      <c r="M55" s="110"/>
      <c r="N55" s="110"/>
      <c r="O55" s="110">
        <v>52</v>
      </c>
      <c r="P55" s="110"/>
      <c r="Q55" s="49"/>
      <c r="R55" s="29"/>
      <c r="S55" s="29"/>
      <c r="T55" s="29"/>
      <c r="U55" s="29"/>
      <c r="V55" s="29"/>
      <c r="W55" s="29"/>
      <c r="X55" s="29"/>
      <c r="Y55" s="29"/>
      <c r="Z55" s="29"/>
    </row>
    <row r="56" spans="1:26" s="12" customFormat="1" ht="12.75">
      <c r="A56" s="1">
        <v>52</v>
      </c>
      <c r="B56" s="50" t="s">
        <v>275</v>
      </c>
      <c r="C56" s="49"/>
      <c r="D56" s="49"/>
      <c r="E56" s="49"/>
      <c r="F56" s="49"/>
      <c r="G56" s="49">
        <v>2007</v>
      </c>
      <c r="H56" s="111">
        <v>3400</v>
      </c>
      <c r="I56" s="114" t="s">
        <v>204</v>
      </c>
      <c r="J56" s="29"/>
      <c r="K56" s="49" t="s">
        <v>276</v>
      </c>
      <c r="L56" s="110"/>
      <c r="M56" s="110"/>
      <c r="N56" s="110"/>
      <c r="O56" s="109">
        <v>53</v>
      </c>
      <c r="P56" s="110"/>
      <c r="Q56" s="49"/>
      <c r="R56" s="29"/>
      <c r="S56" s="29"/>
      <c r="T56" s="29"/>
      <c r="U56" s="29"/>
      <c r="V56" s="29"/>
      <c r="W56" s="29"/>
      <c r="X56" s="29"/>
      <c r="Y56" s="29"/>
      <c r="Z56" s="29"/>
    </row>
    <row r="57" spans="1:26" s="12" customFormat="1" ht="12.75">
      <c r="A57" s="1">
        <v>53</v>
      </c>
      <c r="B57" s="50" t="s">
        <v>275</v>
      </c>
      <c r="C57" s="49"/>
      <c r="D57" s="49"/>
      <c r="E57" s="49"/>
      <c r="F57" s="49"/>
      <c r="G57" s="49">
        <v>2007</v>
      </c>
      <c r="H57" s="111">
        <v>3400</v>
      </c>
      <c r="I57" s="114" t="s">
        <v>204</v>
      </c>
      <c r="J57" s="29"/>
      <c r="K57" s="49" t="s">
        <v>168</v>
      </c>
      <c r="L57" s="110"/>
      <c r="M57" s="110"/>
      <c r="N57" s="110"/>
      <c r="O57" s="110">
        <v>54</v>
      </c>
      <c r="P57" s="110"/>
      <c r="Q57" s="49"/>
      <c r="R57" s="29"/>
      <c r="S57" s="29"/>
      <c r="T57" s="29"/>
      <c r="U57" s="29"/>
      <c r="V57" s="29"/>
      <c r="W57" s="29"/>
      <c r="X57" s="29"/>
      <c r="Y57" s="29"/>
      <c r="Z57" s="29"/>
    </row>
    <row r="58" spans="1:26" s="12" customFormat="1" ht="12.75">
      <c r="A58" s="1">
        <v>54</v>
      </c>
      <c r="B58" s="50" t="s">
        <v>275</v>
      </c>
      <c r="C58" s="49"/>
      <c r="D58" s="49"/>
      <c r="E58" s="49"/>
      <c r="F58" s="49"/>
      <c r="G58" s="49">
        <v>2007</v>
      </c>
      <c r="H58" s="111">
        <v>3538</v>
      </c>
      <c r="I58" s="114" t="s">
        <v>204</v>
      </c>
      <c r="J58" s="29"/>
      <c r="K58" s="49" t="s">
        <v>154</v>
      </c>
      <c r="L58" s="110"/>
      <c r="M58" s="110"/>
      <c r="N58" s="110"/>
      <c r="O58" s="109">
        <v>55</v>
      </c>
      <c r="P58" s="110"/>
      <c r="Q58" s="49"/>
      <c r="R58" s="29"/>
      <c r="S58" s="29"/>
      <c r="T58" s="29"/>
      <c r="U58" s="29"/>
      <c r="V58" s="29"/>
      <c r="W58" s="29"/>
      <c r="X58" s="29"/>
      <c r="Y58" s="29"/>
      <c r="Z58" s="29"/>
    </row>
    <row r="59" spans="1:26" s="12" customFormat="1" ht="12.75">
      <c r="A59" s="1">
        <v>55</v>
      </c>
      <c r="B59" s="50" t="s">
        <v>277</v>
      </c>
      <c r="C59" s="49"/>
      <c r="D59" s="49"/>
      <c r="E59" s="49"/>
      <c r="F59" s="49"/>
      <c r="G59" s="49">
        <v>2013</v>
      </c>
      <c r="H59" s="111">
        <v>2706</v>
      </c>
      <c r="I59" s="114" t="s">
        <v>204</v>
      </c>
      <c r="J59" s="29"/>
      <c r="K59" s="49" t="s">
        <v>241</v>
      </c>
      <c r="L59" s="110"/>
      <c r="M59" s="110"/>
      <c r="N59" s="110"/>
      <c r="O59" s="110">
        <v>56</v>
      </c>
      <c r="P59" s="110"/>
      <c r="Q59" s="49"/>
      <c r="R59" s="29"/>
      <c r="S59" s="29"/>
      <c r="T59" s="29"/>
      <c r="U59" s="29"/>
      <c r="V59" s="29"/>
      <c r="W59" s="29"/>
      <c r="X59" s="29"/>
      <c r="Y59" s="29"/>
      <c r="Z59" s="29"/>
    </row>
    <row r="60" spans="1:26" s="12" customFormat="1" ht="12.75">
      <c r="A60" s="1">
        <v>56</v>
      </c>
      <c r="B60" s="50" t="s">
        <v>275</v>
      </c>
      <c r="C60" s="49"/>
      <c r="D60" s="49"/>
      <c r="E60" s="49"/>
      <c r="F60" s="49"/>
      <c r="G60" s="49">
        <v>2013</v>
      </c>
      <c r="H60" s="111">
        <v>1399.74</v>
      </c>
      <c r="I60" s="114" t="s">
        <v>204</v>
      </c>
      <c r="J60" s="29"/>
      <c r="K60" s="49" t="s">
        <v>278</v>
      </c>
      <c r="L60" s="110"/>
      <c r="M60" s="110"/>
      <c r="N60" s="110"/>
      <c r="O60" s="109">
        <v>57</v>
      </c>
      <c r="P60" s="110"/>
      <c r="Q60" s="49"/>
      <c r="R60" s="29"/>
      <c r="S60" s="29"/>
      <c r="T60" s="29"/>
      <c r="U60" s="29"/>
      <c r="V60" s="29"/>
      <c r="W60" s="29"/>
      <c r="X60" s="29"/>
      <c r="Y60" s="29"/>
      <c r="Z60" s="29"/>
    </row>
    <row r="61" spans="1:26" s="12" customFormat="1" ht="12.75">
      <c r="A61" s="1">
        <v>57</v>
      </c>
      <c r="B61" s="50" t="s">
        <v>275</v>
      </c>
      <c r="C61" s="49"/>
      <c r="D61" s="49"/>
      <c r="E61" s="49"/>
      <c r="F61" s="49"/>
      <c r="G61" s="49">
        <v>2013</v>
      </c>
      <c r="H61" s="111">
        <v>1399.74</v>
      </c>
      <c r="I61" s="114" t="s">
        <v>204</v>
      </c>
      <c r="J61" s="29"/>
      <c r="K61" s="49" t="s">
        <v>279</v>
      </c>
      <c r="L61" s="110"/>
      <c r="M61" s="110"/>
      <c r="N61" s="110"/>
      <c r="O61" s="110">
        <v>58</v>
      </c>
      <c r="P61" s="110"/>
      <c r="Q61" s="49"/>
      <c r="R61" s="29"/>
      <c r="S61" s="29"/>
      <c r="T61" s="29"/>
      <c r="U61" s="29"/>
      <c r="V61" s="29"/>
      <c r="W61" s="29"/>
      <c r="X61" s="29"/>
      <c r="Y61" s="29"/>
      <c r="Z61" s="29"/>
    </row>
    <row r="62" spans="1:26" s="12" customFormat="1" ht="12.75">
      <c r="A62" s="1">
        <v>58</v>
      </c>
      <c r="B62" s="50" t="s">
        <v>275</v>
      </c>
      <c r="C62" s="49"/>
      <c r="D62" s="49"/>
      <c r="E62" s="49"/>
      <c r="F62" s="49"/>
      <c r="G62" s="49">
        <v>2013</v>
      </c>
      <c r="H62" s="111">
        <v>1399.74</v>
      </c>
      <c r="I62" s="114" t="s">
        <v>204</v>
      </c>
      <c r="J62" s="29"/>
      <c r="K62" s="49" t="s">
        <v>279</v>
      </c>
      <c r="L62" s="110"/>
      <c r="M62" s="110"/>
      <c r="N62" s="110"/>
      <c r="O62" s="109">
        <v>59</v>
      </c>
      <c r="P62" s="110"/>
      <c r="Q62" s="49"/>
      <c r="R62" s="29"/>
      <c r="S62" s="29"/>
      <c r="T62" s="29"/>
      <c r="U62" s="29"/>
      <c r="V62" s="29"/>
      <c r="W62" s="29"/>
      <c r="X62" s="29"/>
      <c r="Y62" s="29"/>
      <c r="Z62" s="29"/>
    </row>
    <row r="63" spans="1:26" s="12" customFormat="1" ht="12.75">
      <c r="A63" s="1">
        <v>59</v>
      </c>
      <c r="B63" s="50" t="s">
        <v>275</v>
      </c>
      <c r="C63" s="49"/>
      <c r="D63" s="49"/>
      <c r="E63" s="49"/>
      <c r="F63" s="49"/>
      <c r="G63" s="49">
        <v>2013</v>
      </c>
      <c r="H63" s="111">
        <v>1399.74</v>
      </c>
      <c r="I63" s="114" t="s">
        <v>204</v>
      </c>
      <c r="J63" s="29"/>
      <c r="K63" s="49" t="s">
        <v>191</v>
      </c>
      <c r="L63" s="110"/>
      <c r="M63" s="110"/>
      <c r="N63" s="110"/>
      <c r="O63" s="110">
        <v>60</v>
      </c>
      <c r="P63" s="110"/>
      <c r="Q63" s="49"/>
      <c r="R63" s="29"/>
      <c r="S63" s="29"/>
      <c r="T63" s="29"/>
      <c r="U63" s="29"/>
      <c r="V63" s="29"/>
      <c r="W63" s="29"/>
      <c r="X63" s="29"/>
      <c r="Y63" s="29"/>
      <c r="Z63" s="29"/>
    </row>
    <row r="64" spans="1:26" s="12" customFormat="1" ht="12.75">
      <c r="A64" s="1">
        <v>60</v>
      </c>
      <c r="B64" s="50" t="s">
        <v>275</v>
      </c>
      <c r="C64" s="49"/>
      <c r="D64" s="49"/>
      <c r="E64" s="49"/>
      <c r="F64" s="49"/>
      <c r="G64" s="49">
        <v>2013</v>
      </c>
      <c r="H64" s="111">
        <v>1399.74</v>
      </c>
      <c r="I64" s="114" t="s">
        <v>204</v>
      </c>
      <c r="J64" s="29"/>
      <c r="K64" s="49" t="s">
        <v>191</v>
      </c>
      <c r="L64" s="110"/>
      <c r="M64" s="110"/>
      <c r="N64" s="110"/>
      <c r="O64" s="109">
        <v>61</v>
      </c>
      <c r="P64" s="110"/>
      <c r="Q64" s="49"/>
      <c r="R64" s="29"/>
      <c r="S64" s="29"/>
      <c r="T64" s="29"/>
      <c r="U64" s="29"/>
      <c r="V64" s="29"/>
      <c r="W64" s="29"/>
      <c r="X64" s="29"/>
      <c r="Y64" s="29"/>
      <c r="Z64" s="29"/>
    </row>
    <row r="65" spans="1:26" s="12" customFormat="1" ht="12.75">
      <c r="A65" s="1">
        <v>61</v>
      </c>
      <c r="B65" s="50" t="s">
        <v>275</v>
      </c>
      <c r="C65" s="49"/>
      <c r="D65" s="49"/>
      <c r="E65" s="49"/>
      <c r="F65" s="49"/>
      <c r="G65" s="49">
        <v>2013</v>
      </c>
      <c r="H65" s="111">
        <v>1399.74</v>
      </c>
      <c r="I65" s="114" t="s">
        <v>204</v>
      </c>
      <c r="J65" s="29"/>
      <c r="K65" s="49" t="s">
        <v>173</v>
      </c>
      <c r="L65" s="110"/>
      <c r="M65" s="110"/>
      <c r="N65" s="110"/>
      <c r="O65" s="110">
        <v>62</v>
      </c>
      <c r="P65" s="110"/>
      <c r="Q65" s="49"/>
      <c r="R65" s="29"/>
      <c r="S65" s="29"/>
      <c r="T65" s="29"/>
      <c r="U65" s="29"/>
      <c r="V65" s="29"/>
      <c r="W65" s="29"/>
      <c r="X65" s="29"/>
      <c r="Y65" s="29"/>
      <c r="Z65" s="29"/>
    </row>
    <row r="66" spans="1:26" s="12" customFormat="1" ht="12.75">
      <c r="A66" s="1">
        <v>62</v>
      </c>
      <c r="B66" s="50" t="s">
        <v>275</v>
      </c>
      <c r="C66" s="49"/>
      <c r="D66" s="49"/>
      <c r="E66" s="49"/>
      <c r="F66" s="49"/>
      <c r="G66" s="49">
        <v>2013</v>
      </c>
      <c r="H66" s="111">
        <v>1399.74</v>
      </c>
      <c r="I66" s="114" t="s">
        <v>204</v>
      </c>
      <c r="J66" s="29"/>
      <c r="K66" s="49" t="s">
        <v>280</v>
      </c>
      <c r="L66" s="110"/>
      <c r="M66" s="110"/>
      <c r="N66" s="110"/>
      <c r="O66" s="109">
        <v>63</v>
      </c>
      <c r="P66" s="110"/>
      <c r="Q66" s="49"/>
      <c r="R66" s="29"/>
      <c r="S66" s="29"/>
      <c r="T66" s="29"/>
      <c r="U66" s="29"/>
      <c r="V66" s="29"/>
      <c r="W66" s="29"/>
      <c r="X66" s="29"/>
      <c r="Y66" s="29"/>
      <c r="Z66" s="29"/>
    </row>
    <row r="67" spans="1:26" s="12" customFormat="1" ht="12.75">
      <c r="A67" s="1">
        <v>63</v>
      </c>
      <c r="B67" s="50" t="s">
        <v>275</v>
      </c>
      <c r="C67" s="49"/>
      <c r="D67" s="49"/>
      <c r="E67" s="49"/>
      <c r="F67" s="49"/>
      <c r="G67" s="49">
        <v>2013</v>
      </c>
      <c r="H67" s="111">
        <v>1399.74</v>
      </c>
      <c r="I67" s="114" t="s">
        <v>204</v>
      </c>
      <c r="J67" s="29"/>
      <c r="K67" s="49" t="s">
        <v>281</v>
      </c>
      <c r="L67" s="110"/>
      <c r="M67" s="110"/>
      <c r="N67" s="110"/>
      <c r="O67" s="110">
        <v>64</v>
      </c>
      <c r="P67" s="110"/>
      <c r="Q67" s="49"/>
      <c r="R67" s="29"/>
      <c r="S67" s="29"/>
      <c r="T67" s="29"/>
      <c r="U67" s="29"/>
      <c r="V67" s="29"/>
      <c r="W67" s="29"/>
      <c r="X67" s="29"/>
      <c r="Y67" s="29"/>
      <c r="Z67" s="29"/>
    </row>
    <row r="68" spans="1:26" s="12" customFormat="1" ht="12.75">
      <c r="A68" s="1">
        <v>64</v>
      </c>
      <c r="B68" s="50" t="s">
        <v>275</v>
      </c>
      <c r="C68" s="49"/>
      <c r="D68" s="49"/>
      <c r="E68" s="49"/>
      <c r="F68" s="49"/>
      <c r="G68" s="49">
        <v>2013</v>
      </c>
      <c r="H68" s="111">
        <v>1399.74</v>
      </c>
      <c r="I68" s="114" t="s">
        <v>204</v>
      </c>
      <c r="J68" s="29"/>
      <c r="K68" s="49" t="s">
        <v>282</v>
      </c>
      <c r="L68" s="110"/>
      <c r="M68" s="110"/>
      <c r="N68" s="110"/>
      <c r="O68" s="109">
        <v>65</v>
      </c>
      <c r="P68" s="110"/>
      <c r="Q68" s="49"/>
      <c r="R68" s="29"/>
      <c r="S68" s="29"/>
      <c r="T68" s="29"/>
      <c r="U68" s="29"/>
      <c r="V68" s="29"/>
      <c r="W68" s="29"/>
      <c r="X68" s="29"/>
      <c r="Y68" s="29"/>
      <c r="Z68" s="29"/>
    </row>
    <row r="69" spans="1:26" s="12" customFormat="1" ht="12.75">
      <c r="A69" s="1">
        <v>65</v>
      </c>
      <c r="B69" s="50" t="s">
        <v>275</v>
      </c>
      <c r="C69" s="49"/>
      <c r="D69" s="49"/>
      <c r="E69" s="49"/>
      <c r="F69" s="49"/>
      <c r="G69" s="49">
        <v>2013</v>
      </c>
      <c r="H69" s="111">
        <v>1399.74</v>
      </c>
      <c r="I69" s="114" t="s">
        <v>204</v>
      </c>
      <c r="J69" s="29"/>
      <c r="K69" s="49" t="s">
        <v>282</v>
      </c>
      <c r="L69" s="110"/>
      <c r="M69" s="110"/>
      <c r="N69" s="110"/>
      <c r="O69" s="110">
        <v>66</v>
      </c>
      <c r="P69" s="110"/>
      <c r="Q69" s="49"/>
      <c r="R69" s="29"/>
      <c r="S69" s="29"/>
      <c r="T69" s="29"/>
      <c r="U69" s="29"/>
      <c r="V69" s="29"/>
      <c r="W69" s="29"/>
      <c r="X69" s="29"/>
      <c r="Y69" s="29"/>
      <c r="Z69" s="29"/>
    </row>
    <row r="70" spans="1:26" s="12" customFormat="1" ht="12.75">
      <c r="A70" s="1">
        <v>66</v>
      </c>
      <c r="B70" s="50" t="s">
        <v>275</v>
      </c>
      <c r="C70" s="49"/>
      <c r="D70" s="49"/>
      <c r="E70" s="49"/>
      <c r="F70" s="49"/>
      <c r="G70" s="49">
        <v>2013</v>
      </c>
      <c r="H70" s="111">
        <v>1399.74</v>
      </c>
      <c r="I70" s="114" t="s">
        <v>204</v>
      </c>
      <c r="J70" s="29"/>
      <c r="K70" s="49" t="s">
        <v>195</v>
      </c>
      <c r="L70" s="110"/>
      <c r="M70" s="110"/>
      <c r="N70" s="110"/>
      <c r="O70" s="109">
        <v>67</v>
      </c>
      <c r="P70" s="110"/>
      <c r="Q70" s="49"/>
      <c r="R70" s="29"/>
      <c r="S70" s="29"/>
      <c r="T70" s="29"/>
      <c r="U70" s="29"/>
      <c r="V70" s="29"/>
      <c r="W70" s="29"/>
      <c r="X70" s="29"/>
      <c r="Y70" s="29"/>
      <c r="Z70" s="29"/>
    </row>
    <row r="71" spans="1:26" s="12" customFormat="1" ht="12.75">
      <c r="A71" s="1">
        <v>67</v>
      </c>
      <c r="B71" s="50" t="s">
        <v>274</v>
      </c>
      <c r="C71" s="49"/>
      <c r="D71" s="49"/>
      <c r="E71" s="49"/>
      <c r="F71" s="49"/>
      <c r="G71" s="49">
        <v>2009</v>
      </c>
      <c r="H71" s="111">
        <v>517723.29</v>
      </c>
      <c r="I71" s="114" t="s">
        <v>204</v>
      </c>
      <c r="J71" s="29"/>
      <c r="K71" s="49" t="s">
        <v>173</v>
      </c>
      <c r="L71" s="110"/>
      <c r="M71" s="110"/>
      <c r="N71" s="110"/>
      <c r="O71" s="110">
        <v>68</v>
      </c>
      <c r="P71" s="110"/>
      <c r="Q71" s="49"/>
      <c r="R71" s="29"/>
      <c r="S71" s="29"/>
      <c r="T71" s="29"/>
      <c r="U71" s="29"/>
      <c r="V71" s="29"/>
      <c r="W71" s="29"/>
      <c r="X71" s="29"/>
      <c r="Y71" s="29"/>
      <c r="Z71" s="29"/>
    </row>
    <row r="72" spans="1:26" s="12" customFormat="1" ht="12.75">
      <c r="A72" s="1">
        <v>68</v>
      </c>
      <c r="B72" s="117" t="s">
        <v>283</v>
      </c>
      <c r="C72" s="49"/>
      <c r="D72" s="49"/>
      <c r="E72" s="49"/>
      <c r="F72" s="49"/>
      <c r="G72" s="110">
        <v>1992</v>
      </c>
      <c r="H72" s="111">
        <v>16366.72</v>
      </c>
      <c r="I72" s="114" t="s">
        <v>204</v>
      </c>
      <c r="J72" s="29"/>
      <c r="K72" s="49"/>
      <c r="L72" s="49"/>
      <c r="M72" s="49"/>
      <c r="N72" s="49"/>
      <c r="O72" s="109">
        <v>69</v>
      </c>
      <c r="P72" s="49"/>
      <c r="Q72" s="49"/>
      <c r="R72" s="29"/>
      <c r="S72" s="29"/>
      <c r="T72" s="29"/>
      <c r="U72" s="29"/>
      <c r="V72" s="29"/>
      <c r="W72" s="29"/>
      <c r="X72" s="29"/>
      <c r="Y72" s="29"/>
      <c r="Z72" s="29"/>
    </row>
    <row r="73" spans="1:26" s="12" customFormat="1" ht="12.75">
      <c r="A73" s="1">
        <v>69</v>
      </c>
      <c r="B73" s="117" t="s">
        <v>283</v>
      </c>
      <c r="C73" s="49"/>
      <c r="D73" s="49"/>
      <c r="E73" s="49"/>
      <c r="F73" s="49"/>
      <c r="G73" s="110">
        <v>2000</v>
      </c>
      <c r="H73" s="111">
        <v>1634.44</v>
      </c>
      <c r="I73" s="114" t="s">
        <v>204</v>
      </c>
      <c r="J73" s="29"/>
      <c r="K73" s="49"/>
      <c r="L73" s="49"/>
      <c r="M73" s="49"/>
      <c r="N73" s="49"/>
      <c r="O73" s="110">
        <v>70</v>
      </c>
      <c r="P73" s="49"/>
      <c r="Q73" s="49"/>
      <c r="R73" s="29"/>
      <c r="S73" s="29"/>
      <c r="T73" s="29"/>
      <c r="U73" s="29"/>
      <c r="V73" s="29"/>
      <c r="W73" s="29"/>
      <c r="X73" s="29"/>
      <c r="Y73" s="29"/>
      <c r="Z73" s="29"/>
    </row>
    <row r="74" spans="1:26" s="12" customFormat="1" ht="38.25">
      <c r="A74" s="1">
        <v>70</v>
      </c>
      <c r="B74" s="117" t="s">
        <v>284</v>
      </c>
      <c r="C74" s="49" t="s">
        <v>272</v>
      </c>
      <c r="D74" s="49"/>
      <c r="E74" s="49"/>
      <c r="F74" s="49"/>
      <c r="G74" s="110">
        <v>2013</v>
      </c>
      <c r="H74" s="111">
        <v>42183.54</v>
      </c>
      <c r="I74" s="114" t="s">
        <v>204</v>
      </c>
      <c r="J74" s="29"/>
      <c r="K74" s="49" t="s">
        <v>279</v>
      </c>
      <c r="L74" s="49"/>
      <c r="M74" s="49"/>
      <c r="N74" s="49"/>
      <c r="O74" s="109">
        <v>71</v>
      </c>
      <c r="P74" s="49"/>
      <c r="Q74" s="49"/>
      <c r="R74" s="29"/>
      <c r="S74" s="29"/>
      <c r="T74" s="29"/>
      <c r="U74" s="29"/>
      <c r="V74" s="29"/>
      <c r="W74" s="29"/>
      <c r="X74" s="29"/>
      <c r="Y74" s="29"/>
      <c r="Z74" s="29"/>
    </row>
    <row r="75" spans="1:26" s="12" customFormat="1" ht="51">
      <c r="A75" s="1">
        <v>71</v>
      </c>
      <c r="B75" s="105" t="s">
        <v>285</v>
      </c>
      <c r="C75" s="106" t="s">
        <v>286</v>
      </c>
      <c r="D75" s="106" t="s">
        <v>126</v>
      </c>
      <c r="E75" s="106"/>
      <c r="F75" s="49"/>
      <c r="G75" s="49">
        <v>2015</v>
      </c>
      <c r="H75" s="107">
        <v>2190431</v>
      </c>
      <c r="I75" s="114" t="s">
        <v>204</v>
      </c>
      <c r="J75" s="29"/>
      <c r="K75" s="106" t="s">
        <v>287</v>
      </c>
      <c r="L75" s="49" t="s">
        <v>288</v>
      </c>
      <c r="M75" s="49" t="s">
        <v>289</v>
      </c>
      <c r="N75" s="49" t="s">
        <v>290</v>
      </c>
      <c r="O75" s="110">
        <v>72</v>
      </c>
      <c r="P75" s="49"/>
      <c r="Q75" s="49"/>
      <c r="R75" s="29"/>
      <c r="S75" s="29"/>
      <c r="T75" s="29"/>
      <c r="U75" s="29"/>
      <c r="V75" s="29"/>
      <c r="W75" s="29"/>
      <c r="X75" s="29"/>
      <c r="Y75" s="29"/>
      <c r="Z75" s="29"/>
    </row>
    <row r="76" spans="1:26" s="12" customFormat="1" ht="25.5">
      <c r="A76" s="1">
        <v>72</v>
      </c>
      <c r="B76" s="118" t="s">
        <v>291</v>
      </c>
      <c r="C76" s="49" t="s">
        <v>163</v>
      </c>
      <c r="D76" s="49" t="s">
        <v>126</v>
      </c>
      <c r="E76" s="49"/>
      <c r="F76" s="49" t="s">
        <v>128</v>
      </c>
      <c r="G76" s="49">
        <v>2015</v>
      </c>
      <c r="H76" s="119">
        <v>59675.98</v>
      </c>
      <c r="I76" s="114" t="s">
        <v>204</v>
      </c>
      <c r="J76" s="29"/>
      <c r="K76" s="49" t="s">
        <v>292</v>
      </c>
      <c r="L76" s="118"/>
      <c r="M76" s="118"/>
      <c r="N76" s="118"/>
      <c r="O76" s="109">
        <v>73</v>
      </c>
      <c r="P76" s="118"/>
      <c r="Q76" s="49"/>
      <c r="R76" s="29"/>
      <c r="S76" s="29"/>
      <c r="T76" s="29"/>
      <c r="U76" s="29"/>
      <c r="V76" s="29"/>
      <c r="W76" s="29"/>
      <c r="X76" s="29"/>
      <c r="Y76" s="29"/>
      <c r="Z76" s="29"/>
    </row>
    <row r="77" spans="1:26" s="12" customFormat="1" ht="51">
      <c r="A77" s="1">
        <v>73</v>
      </c>
      <c r="B77" s="118" t="s">
        <v>291</v>
      </c>
      <c r="C77" s="49" t="s">
        <v>293</v>
      </c>
      <c r="D77" s="49" t="s">
        <v>126</v>
      </c>
      <c r="E77" s="49"/>
      <c r="F77" s="49" t="s">
        <v>128</v>
      </c>
      <c r="G77" s="49">
        <v>2015</v>
      </c>
      <c r="H77" s="119">
        <v>19767</v>
      </c>
      <c r="I77" s="114" t="s">
        <v>204</v>
      </c>
      <c r="J77" s="29"/>
      <c r="K77" s="49" t="s">
        <v>294</v>
      </c>
      <c r="L77" s="118"/>
      <c r="M77" s="118"/>
      <c r="N77" s="118"/>
      <c r="O77" s="110">
        <v>74</v>
      </c>
      <c r="P77" s="118"/>
      <c r="Q77" s="49"/>
      <c r="R77" s="29"/>
      <c r="S77" s="29"/>
      <c r="T77" s="29"/>
      <c r="U77" s="29"/>
      <c r="V77" s="29"/>
      <c r="W77" s="29"/>
      <c r="X77" s="29"/>
      <c r="Y77" s="29"/>
      <c r="Z77" s="29"/>
    </row>
    <row r="78" spans="1:26" s="12" customFormat="1" ht="12.75">
      <c r="A78" s="1">
        <v>74</v>
      </c>
      <c r="B78" s="118" t="s">
        <v>277</v>
      </c>
      <c r="C78" s="49" t="s">
        <v>295</v>
      </c>
      <c r="D78" s="49"/>
      <c r="E78" s="49"/>
      <c r="F78" s="49" t="s">
        <v>128</v>
      </c>
      <c r="G78" s="49">
        <v>2015</v>
      </c>
      <c r="H78" s="119">
        <v>2900</v>
      </c>
      <c r="I78" s="114" t="s">
        <v>204</v>
      </c>
      <c r="J78" s="29"/>
      <c r="K78" s="49" t="s">
        <v>195</v>
      </c>
      <c r="L78" s="118"/>
      <c r="M78" s="118"/>
      <c r="N78" s="118"/>
      <c r="O78" s="109">
        <v>75</v>
      </c>
      <c r="P78" s="118"/>
      <c r="Q78" s="49"/>
      <c r="R78" s="29"/>
      <c r="S78" s="29"/>
      <c r="T78" s="29"/>
      <c r="U78" s="29"/>
      <c r="V78" s="29"/>
      <c r="W78" s="29"/>
      <c r="X78" s="29"/>
      <c r="Y78" s="29"/>
      <c r="Z78" s="29"/>
    </row>
    <row r="79" spans="1:26" s="12" customFormat="1" ht="12.75">
      <c r="A79" s="1">
        <v>75</v>
      </c>
      <c r="B79" s="118" t="s">
        <v>277</v>
      </c>
      <c r="C79" s="49" t="s">
        <v>295</v>
      </c>
      <c r="D79" s="118"/>
      <c r="E79" s="118"/>
      <c r="F79" s="49" t="s">
        <v>128</v>
      </c>
      <c r="G79" s="49">
        <v>2016</v>
      </c>
      <c r="H79" s="119">
        <v>2900</v>
      </c>
      <c r="I79" s="114" t="s">
        <v>204</v>
      </c>
      <c r="J79" s="29"/>
      <c r="K79" s="49" t="s">
        <v>296</v>
      </c>
      <c r="L79" s="118"/>
      <c r="M79" s="118"/>
      <c r="N79" s="118"/>
      <c r="O79" s="110">
        <v>76</v>
      </c>
      <c r="P79" s="118"/>
      <c r="Q79" s="49"/>
      <c r="R79" s="29"/>
      <c r="S79" s="29"/>
      <c r="T79" s="29"/>
      <c r="U79" s="29"/>
      <c r="V79" s="29"/>
      <c r="W79" s="29"/>
      <c r="X79" s="29"/>
      <c r="Y79" s="29"/>
      <c r="Z79" s="29"/>
    </row>
    <row r="80" spans="1:26" s="12" customFormat="1" ht="12.75">
      <c r="A80" s="1">
        <v>76</v>
      </c>
      <c r="B80" s="118" t="s">
        <v>265</v>
      </c>
      <c r="C80" s="49" t="s">
        <v>295</v>
      </c>
      <c r="D80" s="118"/>
      <c r="E80" s="118"/>
      <c r="F80" s="49" t="s">
        <v>128</v>
      </c>
      <c r="G80" s="49">
        <v>2016</v>
      </c>
      <c r="H80" s="119">
        <v>76486.58</v>
      </c>
      <c r="I80" s="114" t="s">
        <v>204</v>
      </c>
      <c r="J80" s="29"/>
      <c r="K80" s="49" t="s">
        <v>297</v>
      </c>
      <c r="L80" s="118"/>
      <c r="M80" s="118"/>
      <c r="N80" s="118"/>
      <c r="O80" s="109">
        <v>77</v>
      </c>
      <c r="P80" s="118"/>
      <c r="Q80" s="49"/>
      <c r="R80" s="29"/>
      <c r="S80" s="29"/>
      <c r="T80" s="29"/>
      <c r="U80" s="29"/>
      <c r="V80" s="29"/>
      <c r="W80" s="29"/>
      <c r="X80" s="29"/>
      <c r="Y80" s="29"/>
      <c r="Z80" s="29"/>
    </row>
    <row r="81" spans="1:26" s="12" customFormat="1" ht="12.75">
      <c r="A81" s="1">
        <v>77</v>
      </c>
      <c r="B81" s="118" t="s">
        <v>298</v>
      </c>
      <c r="C81" s="118"/>
      <c r="D81" s="118"/>
      <c r="E81" s="118"/>
      <c r="F81" s="49" t="s">
        <v>128</v>
      </c>
      <c r="G81" s="49">
        <v>2016</v>
      </c>
      <c r="H81" s="119">
        <v>7499</v>
      </c>
      <c r="I81" s="120" t="s">
        <v>204</v>
      </c>
      <c r="J81" s="29"/>
      <c r="K81" s="118"/>
      <c r="L81" s="118"/>
      <c r="M81" s="118"/>
      <c r="N81" s="118"/>
      <c r="O81" s="110">
        <v>78</v>
      </c>
      <c r="P81" s="118"/>
      <c r="Q81" s="49"/>
      <c r="R81" s="118"/>
      <c r="S81" s="118"/>
      <c r="T81" s="118"/>
      <c r="U81" s="118"/>
      <c r="V81" s="118"/>
      <c r="W81" s="118"/>
      <c r="X81" s="29"/>
      <c r="Y81" s="29"/>
      <c r="Z81" s="29"/>
    </row>
    <row r="82" spans="1:26" s="12" customFormat="1" ht="51">
      <c r="A82" s="1">
        <v>78</v>
      </c>
      <c r="B82" s="118" t="s">
        <v>299</v>
      </c>
      <c r="C82" s="118" t="s">
        <v>300</v>
      </c>
      <c r="D82" s="118"/>
      <c r="E82" s="118"/>
      <c r="F82" s="49" t="s">
        <v>128</v>
      </c>
      <c r="G82" s="49">
        <v>2016</v>
      </c>
      <c r="H82" s="119">
        <v>8856</v>
      </c>
      <c r="I82" s="120" t="s">
        <v>204</v>
      </c>
      <c r="J82" s="29"/>
      <c r="K82" s="49" t="s">
        <v>267</v>
      </c>
      <c r="L82" s="118"/>
      <c r="M82" s="118"/>
      <c r="N82" s="118"/>
      <c r="O82" s="109">
        <v>79</v>
      </c>
      <c r="P82" s="118"/>
      <c r="Q82" s="49"/>
      <c r="R82" s="118"/>
      <c r="S82" s="118"/>
      <c r="T82" s="118"/>
      <c r="U82" s="118"/>
      <c r="V82" s="118"/>
      <c r="W82" s="118"/>
      <c r="X82" s="29"/>
      <c r="Y82" s="29"/>
      <c r="Z82" s="29"/>
    </row>
    <row r="83" spans="1:26" s="12" customFormat="1" ht="25.5">
      <c r="A83" s="1">
        <v>79</v>
      </c>
      <c r="B83" s="118" t="s">
        <v>301</v>
      </c>
      <c r="C83" s="49" t="s">
        <v>295</v>
      </c>
      <c r="D83" s="49"/>
      <c r="E83" s="49"/>
      <c r="F83" s="49" t="s">
        <v>128</v>
      </c>
      <c r="G83" s="49">
        <v>2017</v>
      </c>
      <c r="H83" s="119">
        <v>2770</v>
      </c>
      <c r="I83" s="114" t="s">
        <v>204</v>
      </c>
      <c r="J83" s="29"/>
      <c r="K83" s="49" t="s">
        <v>282</v>
      </c>
      <c r="L83" s="118"/>
      <c r="M83" s="118"/>
      <c r="N83" s="118"/>
      <c r="O83" s="110">
        <v>80</v>
      </c>
      <c r="P83" s="118"/>
      <c r="Q83" s="49"/>
      <c r="R83" s="118"/>
      <c r="S83" s="118"/>
      <c r="T83" s="118"/>
      <c r="U83" s="118"/>
      <c r="V83" s="118"/>
      <c r="W83" s="118"/>
      <c r="X83" s="29"/>
      <c r="Y83" s="29"/>
      <c r="Z83" s="29"/>
    </row>
    <row r="84" spans="1:26" s="12" customFormat="1" ht="25.5">
      <c r="A84" s="1">
        <v>80</v>
      </c>
      <c r="B84" s="118" t="s">
        <v>302</v>
      </c>
      <c r="C84" s="49" t="s">
        <v>295</v>
      </c>
      <c r="D84" s="118"/>
      <c r="E84" s="118"/>
      <c r="F84" s="49" t="s">
        <v>128</v>
      </c>
      <c r="G84" s="49">
        <v>2017</v>
      </c>
      <c r="H84" s="119">
        <v>4280</v>
      </c>
      <c r="I84" s="114" t="s">
        <v>204</v>
      </c>
      <c r="J84" s="29"/>
      <c r="K84" s="49" t="s">
        <v>294</v>
      </c>
      <c r="L84" s="118"/>
      <c r="M84" s="118"/>
      <c r="N84" s="118"/>
      <c r="O84" s="109">
        <v>81</v>
      </c>
      <c r="P84" s="118"/>
      <c r="Q84" s="49"/>
      <c r="R84" s="118"/>
      <c r="S84" s="118"/>
      <c r="T84" s="118"/>
      <c r="U84" s="118"/>
      <c r="V84" s="118"/>
      <c r="W84" s="118"/>
      <c r="X84" s="29"/>
      <c r="Y84" s="29"/>
      <c r="Z84" s="29"/>
    </row>
    <row r="85" spans="1:26" s="12" customFormat="1" ht="12.75">
      <c r="A85" s="1">
        <v>81</v>
      </c>
      <c r="B85" s="118" t="s">
        <v>303</v>
      </c>
      <c r="C85" s="118"/>
      <c r="D85" s="118"/>
      <c r="E85" s="118"/>
      <c r="F85" s="49" t="s">
        <v>128</v>
      </c>
      <c r="G85" s="49">
        <v>2017</v>
      </c>
      <c r="H85" s="119">
        <v>6958.99</v>
      </c>
      <c r="I85" s="114" t="s">
        <v>204</v>
      </c>
      <c r="J85" s="121"/>
      <c r="K85" s="49" t="s">
        <v>282</v>
      </c>
      <c r="L85" s="118"/>
      <c r="M85" s="118"/>
      <c r="N85" s="118"/>
      <c r="O85" s="110">
        <v>82</v>
      </c>
      <c r="P85" s="118"/>
      <c r="Q85" s="118"/>
      <c r="R85" s="49"/>
      <c r="S85" s="118"/>
      <c r="T85" s="118"/>
      <c r="U85" s="118"/>
      <c r="V85" s="118"/>
      <c r="W85" s="118"/>
      <c r="X85" s="118"/>
      <c r="Y85" s="29"/>
      <c r="Z85" s="29"/>
    </row>
    <row r="86" spans="1:26" s="12" customFormat="1" ht="12.75">
      <c r="A86" s="1">
        <v>82</v>
      </c>
      <c r="B86" s="118" t="s">
        <v>304</v>
      </c>
      <c r="C86" s="118"/>
      <c r="D86" s="118"/>
      <c r="E86" s="118"/>
      <c r="F86" s="49" t="s">
        <v>128</v>
      </c>
      <c r="G86" s="49">
        <v>2017</v>
      </c>
      <c r="H86" s="119">
        <v>6959</v>
      </c>
      <c r="I86" s="114" t="s">
        <v>204</v>
      </c>
      <c r="J86" s="121"/>
      <c r="K86" s="49" t="s">
        <v>281</v>
      </c>
      <c r="L86" s="118"/>
      <c r="M86" s="118"/>
      <c r="N86" s="118"/>
      <c r="O86" s="109">
        <v>83</v>
      </c>
      <c r="P86" s="118"/>
      <c r="Q86" s="118"/>
      <c r="R86" s="49"/>
      <c r="S86" s="118"/>
      <c r="T86" s="118"/>
      <c r="U86" s="118"/>
      <c r="V86" s="118"/>
      <c r="W86" s="118"/>
      <c r="X86" s="118"/>
      <c r="Y86" s="29"/>
      <c r="Z86" s="29"/>
    </row>
    <row r="87" spans="1:26" s="12" customFormat="1" ht="12.75">
      <c r="A87" s="1">
        <v>83</v>
      </c>
      <c r="B87" s="122" t="s">
        <v>305</v>
      </c>
      <c r="C87" s="122"/>
      <c r="D87" s="122"/>
      <c r="E87" s="122"/>
      <c r="F87" s="122"/>
      <c r="G87" s="106">
        <v>2018</v>
      </c>
      <c r="H87" s="123">
        <v>3100.01</v>
      </c>
      <c r="I87" s="114" t="s">
        <v>204</v>
      </c>
      <c r="J87" s="124"/>
      <c r="K87" s="106" t="s">
        <v>306</v>
      </c>
      <c r="L87" s="122"/>
      <c r="M87" s="122"/>
      <c r="N87" s="122"/>
      <c r="O87" s="110">
        <v>84</v>
      </c>
      <c r="P87" s="122"/>
      <c r="Q87" s="122"/>
      <c r="R87" s="122"/>
      <c r="S87" s="122"/>
      <c r="T87" s="122"/>
      <c r="U87" s="122"/>
      <c r="V87" s="122"/>
      <c r="W87" s="125"/>
      <c r="X87" s="125"/>
      <c r="Y87" s="125"/>
      <c r="Z87" s="125"/>
    </row>
    <row r="88" spans="1:26" s="12" customFormat="1" ht="12.75">
      <c r="A88" s="1">
        <v>84</v>
      </c>
      <c r="B88" s="122" t="s">
        <v>305</v>
      </c>
      <c r="C88" s="122"/>
      <c r="D88" s="122"/>
      <c r="E88" s="118"/>
      <c r="F88" s="118"/>
      <c r="G88" s="49">
        <v>2018</v>
      </c>
      <c r="H88" s="126">
        <v>3079.99</v>
      </c>
      <c r="I88" s="114" t="s">
        <v>204</v>
      </c>
      <c r="J88" s="124"/>
      <c r="K88" s="106" t="s">
        <v>307</v>
      </c>
      <c r="L88" s="122"/>
      <c r="M88" s="122"/>
      <c r="N88" s="122"/>
      <c r="O88" s="109">
        <v>85</v>
      </c>
      <c r="P88" s="122"/>
      <c r="Q88" s="122"/>
      <c r="R88" s="122"/>
      <c r="S88" s="122"/>
      <c r="T88" s="122"/>
      <c r="U88" s="122"/>
      <c r="V88" s="122"/>
      <c r="W88" s="125"/>
      <c r="X88" s="125"/>
      <c r="Y88" s="125"/>
      <c r="Z88" s="125"/>
    </row>
    <row r="89" spans="1:26" s="12" customFormat="1" ht="12.75">
      <c r="A89" s="1">
        <v>85</v>
      </c>
      <c r="B89" s="122" t="s">
        <v>305</v>
      </c>
      <c r="C89" s="122"/>
      <c r="D89" s="122"/>
      <c r="E89" s="118"/>
      <c r="F89" s="118"/>
      <c r="G89" s="49">
        <v>2018</v>
      </c>
      <c r="H89" s="126">
        <v>3079.99</v>
      </c>
      <c r="I89" s="114" t="s">
        <v>204</v>
      </c>
      <c r="J89" s="124"/>
      <c r="K89" s="106" t="s">
        <v>308</v>
      </c>
      <c r="L89" s="122"/>
      <c r="M89" s="122"/>
      <c r="N89" s="122"/>
      <c r="O89" s="110">
        <v>86</v>
      </c>
      <c r="P89" s="122"/>
      <c r="Q89" s="122"/>
      <c r="R89" s="122"/>
      <c r="S89" s="122"/>
      <c r="T89" s="122"/>
      <c r="U89" s="122"/>
      <c r="V89" s="122"/>
      <c r="W89" s="125"/>
      <c r="X89" s="125"/>
      <c r="Y89" s="125"/>
      <c r="Z89" s="125"/>
    </row>
    <row r="90" spans="1:26" s="12" customFormat="1" ht="12.75">
      <c r="A90" s="1">
        <v>86</v>
      </c>
      <c r="B90" s="122" t="s">
        <v>309</v>
      </c>
      <c r="C90" s="122"/>
      <c r="D90" s="122"/>
      <c r="E90" s="118"/>
      <c r="F90" s="118"/>
      <c r="G90" s="49">
        <v>2018</v>
      </c>
      <c r="H90" s="126">
        <v>7299</v>
      </c>
      <c r="I90" s="114" t="s">
        <v>204</v>
      </c>
      <c r="J90" s="124"/>
      <c r="K90" s="106" t="s">
        <v>282</v>
      </c>
      <c r="L90" s="122"/>
      <c r="M90" s="122"/>
      <c r="N90" s="122"/>
      <c r="O90" s="109">
        <v>87</v>
      </c>
      <c r="P90" s="122"/>
      <c r="Q90" s="122"/>
      <c r="R90" s="122"/>
      <c r="S90" s="122"/>
      <c r="T90" s="122"/>
      <c r="U90" s="122"/>
      <c r="V90" s="122"/>
      <c r="W90" s="125"/>
      <c r="X90" s="125"/>
      <c r="Y90" s="125"/>
      <c r="Z90" s="125"/>
    </row>
    <row r="91" spans="1:26" s="12" customFormat="1" ht="12.75">
      <c r="A91" s="1">
        <v>87</v>
      </c>
      <c r="B91" s="122" t="s">
        <v>310</v>
      </c>
      <c r="C91" s="122"/>
      <c r="D91" s="122"/>
      <c r="E91" s="118"/>
      <c r="F91" s="118"/>
      <c r="G91" s="49">
        <v>2018</v>
      </c>
      <c r="H91" s="126">
        <v>2706</v>
      </c>
      <c r="I91" s="114" t="s">
        <v>204</v>
      </c>
      <c r="J91" s="124"/>
      <c r="K91" s="106" t="s">
        <v>276</v>
      </c>
      <c r="L91" s="122"/>
      <c r="M91" s="122"/>
      <c r="N91" s="122"/>
      <c r="O91" s="110">
        <v>88</v>
      </c>
      <c r="P91" s="122"/>
      <c r="Q91" s="122"/>
      <c r="R91" s="122"/>
      <c r="S91" s="122"/>
      <c r="T91" s="122"/>
      <c r="U91" s="122"/>
      <c r="V91" s="122"/>
      <c r="W91" s="125"/>
      <c r="X91" s="125"/>
      <c r="Y91" s="125"/>
      <c r="Z91" s="125"/>
    </row>
    <row r="92" spans="1:26" s="12" customFormat="1" ht="12.75">
      <c r="A92" s="1">
        <v>88</v>
      </c>
      <c r="B92" s="122" t="s">
        <v>311</v>
      </c>
      <c r="C92" s="122"/>
      <c r="D92" s="122"/>
      <c r="E92" s="118"/>
      <c r="F92" s="118"/>
      <c r="G92" s="49">
        <v>2018</v>
      </c>
      <c r="H92" s="126">
        <v>3250</v>
      </c>
      <c r="I92" s="114" t="s">
        <v>204</v>
      </c>
      <c r="J92" s="124"/>
      <c r="K92" s="106" t="s">
        <v>296</v>
      </c>
      <c r="L92" s="122"/>
      <c r="M92" s="122"/>
      <c r="N92" s="122"/>
      <c r="O92" s="109">
        <v>89</v>
      </c>
      <c r="P92" s="122"/>
      <c r="Q92" s="122"/>
      <c r="R92" s="122"/>
      <c r="S92" s="122"/>
      <c r="T92" s="122"/>
      <c r="U92" s="122"/>
      <c r="V92" s="122"/>
      <c r="W92" s="125"/>
      <c r="X92" s="125"/>
      <c r="Y92" s="125"/>
      <c r="Z92" s="125"/>
    </row>
    <row r="93" spans="1:26" s="12" customFormat="1" ht="25.5">
      <c r="A93" s="1">
        <v>89</v>
      </c>
      <c r="B93" s="122" t="s">
        <v>312</v>
      </c>
      <c r="C93" s="122"/>
      <c r="D93" s="122"/>
      <c r="E93" s="118"/>
      <c r="F93" s="118"/>
      <c r="G93" s="49">
        <v>2018</v>
      </c>
      <c r="H93" s="126">
        <v>4710.9</v>
      </c>
      <c r="I93" s="114" t="s">
        <v>204</v>
      </c>
      <c r="J93" s="124"/>
      <c r="K93" s="106" t="s">
        <v>132</v>
      </c>
      <c r="L93" s="122"/>
      <c r="M93" s="122"/>
      <c r="N93" s="122"/>
      <c r="O93" s="109"/>
      <c r="P93" s="122"/>
      <c r="Q93" s="122"/>
      <c r="R93" s="122"/>
      <c r="S93" s="122"/>
      <c r="T93" s="122"/>
      <c r="U93" s="122"/>
      <c r="V93" s="122"/>
      <c r="W93" s="125"/>
      <c r="X93" s="125"/>
      <c r="Y93" s="125"/>
      <c r="Z93" s="125"/>
    </row>
    <row r="94" spans="1:26" s="12" customFormat="1" ht="12.75">
      <c r="A94" s="1">
        <v>90</v>
      </c>
      <c r="B94" s="122" t="s">
        <v>313</v>
      </c>
      <c r="C94" s="122"/>
      <c r="D94" s="122"/>
      <c r="E94" s="118"/>
      <c r="F94" s="118"/>
      <c r="G94" s="49">
        <v>2018</v>
      </c>
      <c r="H94" s="126">
        <v>5338.2</v>
      </c>
      <c r="I94" s="114" t="s">
        <v>204</v>
      </c>
      <c r="J94" s="124"/>
      <c r="K94" s="106" t="s">
        <v>132</v>
      </c>
      <c r="L94" s="122"/>
      <c r="M94" s="122"/>
      <c r="N94" s="122"/>
      <c r="O94" s="109"/>
      <c r="P94" s="122"/>
      <c r="Q94" s="122"/>
      <c r="R94" s="122"/>
      <c r="S94" s="122"/>
      <c r="T94" s="122"/>
      <c r="U94" s="122"/>
      <c r="V94" s="122"/>
      <c r="W94" s="125"/>
      <c r="X94" s="125"/>
      <c r="Y94" s="125"/>
      <c r="Z94" s="125"/>
    </row>
    <row r="95" spans="1:26" s="12" customFormat="1" ht="14.25">
      <c r="A95" s="1">
        <v>91</v>
      </c>
      <c r="B95" s="127" t="s">
        <v>309</v>
      </c>
      <c r="C95" s="128"/>
      <c r="D95" s="128"/>
      <c r="E95" s="128"/>
      <c r="F95" s="128"/>
      <c r="G95" s="128">
        <v>2019</v>
      </c>
      <c r="H95" s="129">
        <v>7299</v>
      </c>
      <c r="I95" s="128" t="s">
        <v>204</v>
      </c>
      <c r="J95" s="128"/>
      <c r="K95" s="128" t="s">
        <v>281</v>
      </c>
      <c r="L95" s="128"/>
      <c r="M95" s="128"/>
      <c r="N95" s="128"/>
      <c r="O95" s="110">
        <v>90</v>
      </c>
      <c r="P95" s="128"/>
      <c r="Q95" s="128"/>
      <c r="R95" s="128"/>
      <c r="S95" s="128"/>
      <c r="T95" s="128"/>
      <c r="U95" s="128"/>
      <c r="V95" s="128"/>
      <c r="W95" s="130"/>
      <c r="X95" s="130"/>
      <c r="Y95" s="130"/>
      <c r="Z95" s="130"/>
    </row>
    <row r="96" spans="1:26" s="12" customFormat="1" ht="14.25">
      <c r="A96" s="1">
        <v>92</v>
      </c>
      <c r="B96" s="127" t="s">
        <v>314</v>
      </c>
      <c r="C96" s="128"/>
      <c r="D96" s="128"/>
      <c r="E96" s="128"/>
      <c r="F96" s="128"/>
      <c r="G96" s="128">
        <v>2019</v>
      </c>
      <c r="H96" s="129">
        <v>9251.3</v>
      </c>
      <c r="I96" s="128" t="s">
        <v>204</v>
      </c>
      <c r="J96" s="128"/>
      <c r="K96" s="128" t="s">
        <v>276</v>
      </c>
      <c r="L96" s="128"/>
      <c r="M96" s="128"/>
      <c r="N96" s="128"/>
      <c r="O96" s="109">
        <v>91</v>
      </c>
      <c r="P96" s="128"/>
      <c r="Q96" s="128"/>
      <c r="R96" s="128"/>
      <c r="S96" s="128"/>
      <c r="T96" s="128"/>
      <c r="U96" s="128"/>
      <c r="V96" s="128"/>
      <c r="W96" s="130"/>
      <c r="X96" s="130"/>
      <c r="Y96" s="130"/>
      <c r="Z96" s="130"/>
    </row>
    <row r="97" spans="1:26" s="12" customFormat="1" ht="28.5">
      <c r="A97" s="1">
        <v>93</v>
      </c>
      <c r="B97" s="127" t="s">
        <v>315</v>
      </c>
      <c r="C97" s="128"/>
      <c r="D97" s="128"/>
      <c r="E97" s="128"/>
      <c r="F97" s="128"/>
      <c r="G97" s="128">
        <v>2019</v>
      </c>
      <c r="H97" s="131">
        <v>40868</v>
      </c>
      <c r="I97" s="128" t="s">
        <v>204</v>
      </c>
      <c r="J97" s="128"/>
      <c r="K97" s="128" t="s">
        <v>276</v>
      </c>
      <c r="L97" s="128"/>
      <c r="M97" s="128"/>
      <c r="N97" s="128"/>
      <c r="O97" s="110">
        <v>92</v>
      </c>
      <c r="P97" s="128"/>
      <c r="Q97" s="128"/>
      <c r="R97" s="128"/>
      <c r="S97" s="128"/>
      <c r="T97" s="128"/>
      <c r="U97" s="128"/>
      <c r="V97" s="128"/>
      <c r="W97" s="130"/>
      <c r="X97" s="130"/>
      <c r="Y97" s="130"/>
      <c r="Z97" s="130"/>
    </row>
    <row r="98" spans="1:26" s="6" customFormat="1" ht="12.75">
      <c r="A98" s="240" t="s">
        <v>0</v>
      </c>
      <c r="B98" s="240" t="s">
        <v>0</v>
      </c>
      <c r="C98" s="240"/>
      <c r="D98" s="38"/>
      <c r="E98" s="39"/>
      <c r="F98" s="39"/>
      <c r="G98" s="1"/>
      <c r="H98" s="234">
        <f>SUM(H5:H97)</f>
        <v>17959896.729999993</v>
      </c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81"/>
      <c r="T98" s="81"/>
      <c r="U98" s="81"/>
      <c r="V98" s="81"/>
      <c r="W98" s="81"/>
      <c r="X98" s="81"/>
      <c r="Y98" s="81"/>
      <c r="Z98" s="81"/>
    </row>
    <row r="99" spans="1:26" ht="12.75" customHeight="1">
      <c r="A99" s="242" t="s">
        <v>440</v>
      </c>
      <c r="B99" s="242"/>
      <c r="C99" s="242"/>
      <c r="D99" s="242"/>
      <c r="E99" s="242"/>
      <c r="F99" s="242"/>
      <c r="G99" s="242"/>
      <c r="H99" s="242"/>
      <c r="I99" s="85"/>
      <c r="J99" s="83"/>
      <c r="K99" s="83"/>
      <c r="L99" s="83"/>
      <c r="M99" s="83"/>
      <c r="N99" s="83"/>
      <c r="O99" s="83"/>
      <c r="P99" s="83"/>
      <c r="Q99" s="83"/>
      <c r="R99" s="83"/>
      <c r="S99" s="84"/>
      <c r="T99" s="84"/>
      <c r="U99" s="84"/>
      <c r="V99" s="84"/>
      <c r="W99" s="84"/>
      <c r="X99" s="84"/>
      <c r="Y99" s="84"/>
      <c r="Z99" s="84"/>
    </row>
    <row r="100" spans="1:26" s="12" customFormat="1" ht="12" customHeight="1">
      <c r="A100" s="1"/>
      <c r="B100" s="34" t="s">
        <v>138</v>
      </c>
      <c r="C100" s="34"/>
      <c r="D100" s="35"/>
      <c r="E100" s="36"/>
      <c r="F100" s="36"/>
      <c r="G100" s="82"/>
      <c r="H100" s="34"/>
      <c r="I100" s="34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2.75" customHeight="1">
      <c r="A101" s="242" t="s">
        <v>453</v>
      </c>
      <c r="B101" s="242"/>
      <c r="C101" s="242"/>
      <c r="D101" s="242"/>
      <c r="E101" s="242"/>
      <c r="F101" s="242"/>
      <c r="G101" s="242"/>
      <c r="H101" s="242"/>
      <c r="I101" s="85"/>
      <c r="J101" s="83"/>
      <c r="K101" s="83"/>
      <c r="L101" s="83"/>
      <c r="M101" s="83"/>
      <c r="N101" s="83"/>
      <c r="O101" s="83"/>
      <c r="P101" s="83"/>
      <c r="Q101" s="83"/>
      <c r="R101" s="83"/>
      <c r="S101" s="84"/>
      <c r="T101" s="84"/>
      <c r="U101" s="84"/>
      <c r="V101" s="84"/>
      <c r="W101" s="84"/>
      <c r="X101" s="84"/>
      <c r="Y101" s="84"/>
      <c r="Z101" s="84"/>
    </row>
    <row r="102" spans="1:26" s="6" customFormat="1" ht="127.5">
      <c r="A102" s="2">
        <v>1</v>
      </c>
      <c r="B102" s="49" t="s">
        <v>441</v>
      </c>
      <c r="C102" s="49" t="s">
        <v>442</v>
      </c>
      <c r="D102" s="170" t="s">
        <v>126</v>
      </c>
      <c r="E102" s="210" t="s">
        <v>127</v>
      </c>
      <c r="F102" s="170" t="s">
        <v>128</v>
      </c>
      <c r="G102" s="49">
        <v>1952</v>
      </c>
      <c r="H102" s="67">
        <v>600000</v>
      </c>
      <c r="I102" s="49" t="s">
        <v>130</v>
      </c>
      <c r="J102" s="49" t="s">
        <v>443</v>
      </c>
      <c r="K102" s="49" t="s">
        <v>444</v>
      </c>
      <c r="L102" s="49" t="s">
        <v>445</v>
      </c>
      <c r="M102" s="49" t="s">
        <v>446</v>
      </c>
      <c r="N102" s="49" t="s">
        <v>447</v>
      </c>
      <c r="O102" s="49">
        <v>1</v>
      </c>
      <c r="P102" s="49"/>
      <c r="Q102" s="49" t="s">
        <v>137</v>
      </c>
      <c r="R102" s="49" t="s">
        <v>136</v>
      </c>
      <c r="S102" s="49" t="s">
        <v>136</v>
      </c>
      <c r="T102" s="49" t="s">
        <v>174</v>
      </c>
      <c r="U102" s="49" t="s">
        <v>448</v>
      </c>
      <c r="V102" s="49" t="s">
        <v>449</v>
      </c>
      <c r="W102" s="49">
        <v>800</v>
      </c>
      <c r="X102" s="49">
        <v>2</v>
      </c>
      <c r="Y102" s="49" t="s">
        <v>126</v>
      </c>
      <c r="Z102" s="49" t="s">
        <v>128</v>
      </c>
    </row>
    <row r="103" spans="1:26" s="6" customFormat="1" ht="12.75">
      <c r="A103" s="240" t="s">
        <v>0</v>
      </c>
      <c r="B103" s="240"/>
      <c r="C103" s="240"/>
      <c r="D103" s="38"/>
      <c r="E103" s="39"/>
      <c r="F103" s="39"/>
      <c r="G103" s="1"/>
      <c r="H103" s="216">
        <f>SUM(H102)</f>
        <v>600000</v>
      </c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81"/>
      <c r="T103" s="81"/>
      <c r="U103" s="81"/>
      <c r="V103" s="81"/>
      <c r="W103" s="81"/>
      <c r="X103" s="81"/>
      <c r="Y103" s="81"/>
      <c r="Z103" s="81"/>
    </row>
    <row r="104" spans="1:26" ht="12.75" customHeight="1">
      <c r="A104" s="242" t="s">
        <v>462</v>
      </c>
      <c r="B104" s="242"/>
      <c r="C104" s="242"/>
      <c r="D104" s="242"/>
      <c r="E104" s="242"/>
      <c r="F104" s="242"/>
      <c r="G104" s="242"/>
      <c r="H104" s="242"/>
      <c r="I104" s="85"/>
      <c r="J104" s="83"/>
      <c r="K104" s="83"/>
      <c r="L104" s="83"/>
      <c r="M104" s="83"/>
      <c r="N104" s="83"/>
      <c r="O104" s="83"/>
      <c r="P104" s="83"/>
      <c r="Q104" s="83"/>
      <c r="R104" s="83"/>
      <c r="S104" s="84"/>
      <c r="T104" s="84"/>
      <c r="U104" s="84"/>
      <c r="V104" s="84"/>
      <c r="W104" s="84"/>
      <c r="X104" s="84"/>
      <c r="Y104" s="84"/>
      <c r="Z104" s="84"/>
    </row>
    <row r="105" spans="1:26" s="6" customFormat="1" ht="12.75">
      <c r="A105" s="2"/>
      <c r="B105" s="16" t="s">
        <v>138</v>
      </c>
      <c r="C105" s="15"/>
      <c r="D105" s="35"/>
      <c r="E105" s="36"/>
      <c r="F105" s="36"/>
      <c r="G105" s="16"/>
      <c r="H105" s="16"/>
      <c r="I105" s="16"/>
      <c r="J105" s="21"/>
      <c r="K105" s="21"/>
      <c r="L105" s="21"/>
      <c r="M105" s="21"/>
      <c r="N105" s="21"/>
      <c r="O105" s="21"/>
      <c r="P105" s="21"/>
      <c r="Q105" s="21"/>
      <c r="R105" s="21"/>
      <c r="S105" s="81"/>
      <c r="T105" s="81"/>
      <c r="U105" s="81"/>
      <c r="V105" s="81"/>
      <c r="W105" s="81"/>
      <c r="X105" s="81"/>
      <c r="Y105" s="81"/>
      <c r="Z105" s="81"/>
    </row>
    <row r="106" spans="1:26" ht="12.75" customHeight="1">
      <c r="A106" s="242" t="s">
        <v>510</v>
      </c>
      <c r="B106" s="242"/>
      <c r="C106" s="242"/>
      <c r="D106" s="242"/>
      <c r="E106" s="242"/>
      <c r="F106" s="242"/>
      <c r="G106" s="242"/>
      <c r="H106" s="242"/>
      <c r="I106" s="80"/>
      <c r="J106" s="83"/>
      <c r="K106" s="83"/>
      <c r="L106" s="83"/>
      <c r="M106" s="83"/>
      <c r="N106" s="83"/>
      <c r="O106" s="83"/>
      <c r="P106" s="83"/>
      <c r="Q106" s="83"/>
      <c r="R106" s="83"/>
      <c r="S106" s="84"/>
      <c r="T106" s="84"/>
      <c r="U106" s="84"/>
      <c r="V106" s="84"/>
      <c r="W106" s="84"/>
      <c r="X106" s="84"/>
      <c r="Y106" s="84"/>
      <c r="Z106" s="84"/>
    </row>
    <row r="107" spans="1:26" s="40" customFormat="1" ht="38.25">
      <c r="A107" s="51">
        <v>1</v>
      </c>
      <c r="B107" s="49" t="s">
        <v>491</v>
      </c>
      <c r="C107" s="49" t="s">
        <v>464</v>
      </c>
      <c r="D107" s="170" t="s">
        <v>126</v>
      </c>
      <c r="E107" s="210" t="s">
        <v>127</v>
      </c>
      <c r="F107" s="170" t="s">
        <v>128</v>
      </c>
      <c r="G107" s="49">
        <v>1958</v>
      </c>
      <c r="H107" s="67">
        <v>220000</v>
      </c>
      <c r="I107" s="49" t="s">
        <v>130</v>
      </c>
      <c r="J107" s="49" t="s">
        <v>490</v>
      </c>
      <c r="K107" s="49" t="s">
        <v>132</v>
      </c>
      <c r="L107" s="49" t="s">
        <v>486</v>
      </c>
      <c r="M107" s="49" t="s">
        <v>138</v>
      </c>
      <c r="N107" s="49" t="s">
        <v>489</v>
      </c>
      <c r="O107" s="49">
        <v>1</v>
      </c>
      <c r="P107" s="49"/>
      <c r="Q107" s="49" t="s">
        <v>213</v>
      </c>
      <c r="R107" s="49" t="s">
        <v>213</v>
      </c>
      <c r="S107" s="49" t="s">
        <v>213</v>
      </c>
      <c r="T107" s="49" t="s">
        <v>213</v>
      </c>
      <c r="U107" s="49" t="s">
        <v>214</v>
      </c>
      <c r="V107" s="49" t="s">
        <v>213</v>
      </c>
      <c r="W107" s="49">
        <v>230</v>
      </c>
      <c r="X107" s="49">
        <v>2</v>
      </c>
      <c r="Y107" s="49" t="s">
        <v>128</v>
      </c>
      <c r="Z107" s="49" t="s">
        <v>128</v>
      </c>
    </row>
    <row r="108" spans="1:26" s="40" customFormat="1" ht="63.75">
      <c r="A108" s="51">
        <v>2</v>
      </c>
      <c r="B108" s="49" t="s">
        <v>488</v>
      </c>
      <c r="C108" s="49" t="s">
        <v>464</v>
      </c>
      <c r="D108" s="170" t="s">
        <v>126</v>
      </c>
      <c r="E108" s="210" t="s">
        <v>127</v>
      </c>
      <c r="F108" s="170" t="s">
        <v>128</v>
      </c>
      <c r="G108" s="49" t="s">
        <v>487</v>
      </c>
      <c r="H108" s="67">
        <v>4864000</v>
      </c>
      <c r="I108" s="49" t="s">
        <v>130</v>
      </c>
      <c r="J108" s="49" t="s">
        <v>227</v>
      </c>
      <c r="K108" s="49" t="s">
        <v>132</v>
      </c>
      <c r="L108" s="49" t="s">
        <v>486</v>
      </c>
      <c r="M108" s="49" t="s">
        <v>485</v>
      </c>
      <c r="N108" s="49" t="s">
        <v>484</v>
      </c>
      <c r="O108" s="49">
        <v>2</v>
      </c>
      <c r="P108" s="49"/>
      <c r="Q108" s="49" t="s">
        <v>213</v>
      </c>
      <c r="R108" s="49" t="s">
        <v>213</v>
      </c>
      <c r="S108" s="49" t="s">
        <v>213</v>
      </c>
      <c r="T108" s="49" t="s">
        <v>213</v>
      </c>
      <c r="U108" s="49" t="s">
        <v>214</v>
      </c>
      <c r="V108" s="49" t="s">
        <v>213</v>
      </c>
      <c r="W108" s="49">
        <v>2632</v>
      </c>
      <c r="X108" s="49">
        <v>3</v>
      </c>
      <c r="Y108" s="49" t="s">
        <v>139</v>
      </c>
      <c r="Z108" s="49" t="s">
        <v>128</v>
      </c>
    </row>
    <row r="109" spans="1:26" s="40" customFormat="1" ht="25.5">
      <c r="A109" s="51">
        <v>3</v>
      </c>
      <c r="B109" s="49" t="s">
        <v>483</v>
      </c>
      <c r="C109" s="49" t="s">
        <v>464</v>
      </c>
      <c r="D109" s="170" t="s">
        <v>126</v>
      </c>
      <c r="E109" s="210" t="s">
        <v>127</v>
      </c>
      <c r="F109" s="170" t="s">
        <v>128</v>
      </c>
      <c r="G109" s="49" t="s">
        <v>482</v>
      </c>
      <c r="H109" s="67">
        <v>80000</v>
      </c>
      <c r="I109" s="49" t="s">
        <v>130</v>
      </c>
      <c r="J109" s="49" t="s">
        <v>231</v>
      </c>
      <c r="K109" s="49" t="s">
        <v>132</v>
      </c>
      <c r="L109" s="49" t="s">
        <v>476</v>
      </c>
      <c r="M109" s="49" t="s">
        <v>138</v>
      </c>
      <c r="N109" s="49" t="s">
        <v>230</v>
      </c>
      <c r="O109" s="49">
        <v>3</v>
      </c>
      <c r="P109" s="49"/>
      <c r="Q109" s="49" t="s">
        <v>213</v>
      </c>
      <c r="R109" s="49" t="s">
        <v>213</v>
      </c>
      <c r="S109" s="49" t="s">
        <v>138</v>
      </c>
      <c r="T109" s="49" t="s">
        <v>213</v>
      </c>
      <c r="U109" s="49" t="s">
        <v>214</v>
      </c>
      <c r="V109" s="49" t="s">
        <v>138</v>
      </c>
      <c r="W109" s="49">
        <v>150</v>
      </c>
      <c r="X109" s="49">
        <v>1</v>
      </c>
      <c r="Y109" s="49" t="s">
        <v>128</v>
      </c>
      <c r="Z109" s="49" t="s">
        <v>128</v>
      </c>
    </row>
    <row r="110" spans="1:26" s="40" customFormat="1" ht="38.25">
      <c r="A110" s="51">
        <v>4</v>
      </c>
      <c r="B110" s="49" t="s">
        <v>481</v>
      </c>
      <c r="C110" s="49" t="s">
        <v>464</v>
      </c>
      <c r="D110" s="170" t="s">
        <v>126</v>
      </c>
      <c r="E110" s="210" t="s">
        <v>127</v>
      </c>
      <c r="F110" s="170" t="s">
        <v>128</v>
      </c>
      <c r="G110" s="49">
        <v>2003</v>
      </c>
      <c r="H110" s="67">
        <v>1253000</v>
      </c>
      <c r="I110" s="49" t="s">
        <v>130</v>
      </c>
      <c r="J110" s="49" t="s">
        <v>227</v>
      </c>
      <c r="K110" s="49" t="s">
        <v>480</v>
      </c>
      <c r="L110" s="49" t="s">
        <v>479</v>
      </c>
      <c r="M110" s="49" t="s">
        <v>138</v>
      </c>
      <c r="N110" s="49" t="s">
        <v>478</v>
      </c>
      <c r="O110" s="49">
        <v>4</v>
      </c>
      <c r="P110" s="49"/>
      <c r="Q110" s="49" t="s">
        <v>213</v>
      </c>
      <c r="R110" s="49" t="s">
        <v>213</v>
      </c>
      <c r="S110" s="49" t="s">
        <v>213</v>
      </c>
      <c r="T110" s="49" t="s">
        <v>213</v>
      </c>
      <c r="U110" s="49" t="s">
        <v>214</v>
      </c>
      <c r="V110" s="49" t="s">
        <v>213</v>
      </c>
      <c r="W110" s="49">
        <v>420</v>
      </c>
      <c r="X110" s="49">
        <v>1</v>
      </c>
      <c r="Y110" s="49" t="s">
        <v>128</v>
      </c>
      <c r="Z110" s="49" t="s">
        <v>128</v>
      </c>
    </row>
    <row r="111" spans="1:26" s="40" customFormat="1" ht="38.25">
      <c r="A111" s="51">
        <v>5</v>
      </c>
      <c r="B111" s="49" t="s">
        <v>477</v>
      </c>
      <c r="C111" s="49" t="s">
        <v>464</v>
      </c>
      <c r="D111" s="170" t="s">
        <v>126</v>
      </c>
      <c r="E111" s="210" t="s">
        <v>127</v>
      </c>
      <c r="F111" s="170" t="s">
        <v>128</v>
      </c>
      <c r="G111" s="49">
        <v>2010</v>
      </c>
      <c r="H111" s="67">
        <v>1789050.72</v>
      </c>
      <c r="I111" s="49" t="s">
        <v>130</v>
      </c>
      <c r="J111" s="49" t="s">
        <v>231</v>
      </c>
      <c r="K111" s="49"/>
      <c r="L111" s="49" t="s">
        <v>476</v>
      </c>
      <c r="M111" s="49" t="s">
        <v>219</v>
      </c>
      <c r="N111" s="49" t="s">
        <v>475</v>
      </c>
      <c r="O111" s="49">
        <v>5</v>
      </c>
      <c r="P111" s="49"/>
      <c r="Q111" s="49" t="s">
        <v>213</v>
      </c>
      <c r="R111" s="49" t="s">
        <v>213</v>
      </c>
      <c r="S111" s="49" t="s">
        <v>213</v>
      </c>
      <c r="T111" s="49" t="s">
        <v>213</v>
      </c>
      <c r="U111" s="49" t="s">
        <v>214</v>
      </c>
      <c r="V111" s="49" t="s">
        <v>213</v>
      </c>
      <c r="W111" s="49">
        <v>1076</v>
      </c>
      <c r="X111" s="49">
        <v>2</v>
      </c>
      <c r="Y111" s="49" t="s">
        <v>128</v>
      </c>
      <c r="Z111" s="49" t="s">
        <v>128</v>
      </c>
    </row>
    <row r="112" spans="1:26" s="40" customFormat="1" ht="14.25">
      <c r="A112" s="51">
        <v>6</v>
      </c>
      <c r="B112" s="49" t="s">
        <v>474</v>
      </c>
      <c r="C112" s="49"/>
      <c r="D112" s="170"/>
      <c r="E112" s="210" t="s">
        <v>127</v>
      </c>
      <c r="F112" s="170"/>
      <c r="G112" s="49"/>
      <c r="H112" s="67">
        <v>36398.6</v>
      </c>
      <c r="I112" s="49" t="s">
        <v>204</v>
      </c>
      <c r="J112" s="49"/>
      <c r="K112" s="49"/>
      <c r="L112" s="49"/>
      <c r="M112" s="49"/>
      <c r="N112" s="49"/>
      <c r="O112" s="49">
        <v>6</v>
      </c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s="40" customFormat="1" ht="14.25">
      <c r="A113" s="51">
        <v>7</v>
      </c>
      <c r="B113" s="49" t="s">
        <v>472</v>
      </c>
      <c r="C113" s="49" t="s">
        <v>464</v>
      </c>
      <c r="D113" s="170" t="s">
        <v>126</v>
      </c>
      <c r="E113" s="210" t="s">
        <v>127</v>
      </c>
      <c r="F113" s="170" t="s">
        <v>128</v>
      </c>
      <c r="G113" s="49">
        <v>2014</v>
      </c>
      <c r="H113" s="67">
        <v>120429.8</v>
      </c>
      <c r="I113" s="49" t="s">
        <v>204</v>
      </c>
      <c r="J113" s="49" t="s">
        <v>473</v>
      </c>
      <c r="K113" s="49"/>
      <c r="L113" s="49"/>
      <c r="M113" s="49"/>
      <c r="N113" s="49"/>
      <c r="O113" s="49">
        <v>7</v>
      </c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s="40" customFormat="1" ht="14.25">
      <c r="A114" s="51">
        <v>8</v>
      </c>
      <c r="B114" s="49" t="s">
        <v>472</v>
      </c>
      <c r="C114" s="49"/>
      <c r="D114" s="170"/>
      <c r="E114" s="210" t="s">
        <v>127</v>
      </c>
      <c r="F114" s="170"/>
      <c r="G114" s="49">
        <v>2015</v>
      </c>
      <c r="H114" s="67">
        <v>52817.87</v>
      </c>
      <c r="I114" s="49" t="s">
        <v>204</v>
      </c>
      <c r="J114" s="49"/>
      <c r="K114" s="49"/>
      <c r="L114" s="49"/>
      <c r="M114" s="49"/>
      <c r="N114" s="49"/>
      <c r="O114" s="49">
        <v>8</v>
      </c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s="40" customFormat="1" ht="14.25">
      <c r="A115" s="51">
        <v>9</v>
      </c>
      <c r="B115" s="49" t="s">
        <v>471</v>
      </c>
      <c r="C115" s="49"/>
      <c r="D115" s="170"/>
      <c r="E115" s="210" t="s">
        <v>127</v>
      </c>
      <c r="F115" s="170"/>
      <c r="G115" s="49">
        <v>2014</v>
      </c>
      <c r="H115" s="67">
        <v>34438.24</v>
      </c>
      <c r="I115" s="49" t="s">
        <v>204</v>
      </c>
      <c r="J115" s="49"/>
      <c r="K115" s="49"/>
      <c r="L115" s="49"/>
      <c r="M115" s="49"/>
      <c r="N115" s="49"/>
      <c r="O115" s="49">
        <v>9</v>
      </c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s="40" customFormat="1" ht="25.5">
      <c r="A116" s="51">
        <v>10</v>
      </c>
      <c r="B116" s="49" t="s">
        <v>470</v>
      </c>
      <c r="C116" s="49" t="s">
        <v>469</v>
      </c>
      <c r="D116" s="170" t="s">
        <v>463</v>
      </c>
      <c r="E116" s="210" t="s">
        <v>127</v>
      </c>
      <c r="F116" s="170" t="s">
        <v>468</v>
      </c>
      <c r="G116" s="49">
        <v>2015</v>
      </c>
      <c r="H116" s="67">
        <v>394084.45</v>
      </c>
      <c r="I116" s="49" t="s">
        <v>204</v>
      </c>
      <c r="J116" s="49" t="s">
        <v>467</v>
      </c>
      <c r="K116" s="49" t="s">
        <v>466</v>
      </c>
      <c r="L116" s="49"/>
      <c r="M116" s="49"/>
      <c r="N116" s="49"/>
      <c r="O116" s="49">
        <v>10</v>
      </c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s="40" customFormat="1" ht="14.25">
      <c r="A117" s="51">
        <v>11</v>
      </c>
      <c r="B117" s="49" t="s">
        <v>465</v>
      </c>
      <c r="C117" s="49" t="s">
        <v>464</v>
      </c>
      <c r="D117" s="170" t="s">
        <v>463</v>
      </c>
      <c r="E117" s="210" t="s">
        <v>127</v>
      </c>
      <c r="F117" s="170" t="s">
        <v>128</v>
      </c>
      <c r="G117" s="49">
        <v>2017</v>
      </c>
      <c r="H117" s="67">
        <v>634523.84</v>
      </c>
      <c r="I117" s="49" t="s">
        <v>204</v>
      </c>
      <c r="J117" s="49"/>
      <c r="K117" s="49"/>
      <c r="L117" s="49"/>
      <c r="M117" s="49"/>
      <c r="N117" s="49"/>
      <c r="O117" s="49">
        <v>11</v>
      </c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s="6" customFormat="1" ht="14.25" customHeight="1" thickBot="1">
      <c r="A118" s="240" t="s">
        <v>26</v>
      </c>
      <c r="B118" s="240"/>
      <c r="C118" s="240"/>
      <c r="D118" s="38"/>
      <c r="E118" s="39"/>
      <c r="F118" s="39"/>
      <c r="G118" s="1"/>
      <c r="H118" s="216">
        <f>SUM(H107:H117)</f>
        <v>9478743.519999998</v>
      </c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81"/>
      <c r="T118" s="81"/>
      <c r="U118" s="81"/>
      <c r="V118" s="81"/>
      <c r="W118" s="81"/>
      <c r="X118" s="81"/>
      <c r="Y118" s="81"/>
      <c r="Z118" s="81"/>
    </row>
    <row r="119" spans="1:18" s="6" customFormat="1" ht="13.5" thickBot="1">
      <c r="A119" s="9"/>
      <c r="B119" s="41"/>
      <c r="E119" s="247" t="s">
        <v>84</v>
      </c>
      <c r="F119" s="248"/>
      <c r="G119" s="249"/>
      <c r="H119" s="86">
        <f>SUM(H118,H103,H98)</f>
        <v>28038640.249999993</v>
      </c>
      <c r="I119" s="9"/>
      <c r="J119" s="9"/>
      <c r="K119" s="12"/>
      <c r="L119" s="12"/>
      <c r="M119" s="12"/>
      <c r="N119" s="12"/>
      <c r="O119" s="12"/>
      <c r="P119" s="12"/>
      <c r="Q119" s="12"/>
      <c r="R119" s="12"/>
    </row>
    <row r="120" spans="1:18" s="6" customFormat="1" ht="12.75">
      <c r="A120" s="9"/>
      <c r="B120" s="9"/>
      <c r="C120" s="11"/>
      <c r="D120" s="31"/>
      <c r="E120" s="32"/>
      <c r="F120" s="32"/>
      <c r="G120" s="9"/>
      <c r="H120" s="9"/>
      <c r="I120" s="9"/>
      <c r="J120" s="9"/>
      <c r="K120" s="12"/>
      <c r="L120" s="12"/>
      <c r="M120" s="12"/>
      <c r="N120" s="12"/>
      <c r="O120" s="12"/>
      <c r="P120" s="12"/>
      <c r="Q120" s="12"/>
      <c r="R120" s="12"/>
    </row>
    <row r="121" spans="1:18" s="6" customFormat="1" ht="12.75">
      <c r="A121" s="9"/>
      <c r="B121" s="9"/>
      <c r="C121" s="11"/>
      <c r="D121" s="31"/>
      <c r="E121" s="32"/>
      <c r="F121" s="32"/>
      <c r="G121" s="9"/>
      <c r="H121" s="9"/>
      <c r="I121" s="9"/>
      <c r="J121" s="9"/>
      <c r="K121" s="12"/>
      <c r="L121" s="12"/>
      <c r="M121" s="12"/>
      <c r="N121" s="12"/>
      <c r="O121" s="12"/>
      <c r="P121" s="12"/>
      <c r="Q121" s="12"/>
      <c r="R121" s="12"/>
    </row>
    <row r="122" spans="1:18" s="6" customFormat="1" ht="12.75">
      <c r="A122" s="9"/>
      <c r="B122" s="9"/>
      <c r="C122" s="11"/>
      <c r="D122" s="31"/>
      <c r="E122" s="32"/>
      <c r="F122" s="32"/>
      <c r="G122" s="9"/>
      <c r="H122" s="9"/>
      <c r="I122" s="9"/>
      <c r="J122" s="9"/>
      <c r="K122" s="12"/>
      <c r="L122" s="12"/>
      <c r="M122" s="12"/>
      <c r="N122" s="12"/>
      <c r="O122" s="12"/>
      <c r="P122" s="12"/>
      <c r="Q122" s="12"/>
      <c r="R122" s="12"/>
    </row>
    <row r="123" ht="12.75" customHeight="1"/>
    <row r="124" spans="1:18" s="6" customFormat="1" ht="12.75">
      <c r="A124" s="9"/>
      <c r="B124" s="9"/>
      <c r="C124" s="11"/>
      <c r="D124" s="31"/>
      <c r="E124" s="32"/>
      <c r="F124" s="32"/>
      <c r="G124" s="9"/>
      <c r="H124" s="9"/>
      <c r="I124" s="9"/>
      <c r="J124" s="9"/>
      <c r="K124" s="12"/>
      <c r="L124" s="12"/>
      <c r="M124" s="12"/>
      <c r="N124" s="12"/>
      <c r="O124" s="12"/>
      <c r="P124" s="12"/>
      <c r="Q124" s="12"/>
      <c r="R124" s="12"/>
    </row>
    <row r="125" spans="1:18" s="6" customFormat="1" ht="12.75">
      <c r="A125" s="9"/>
      <c r="B125" s="9"/>
      <c r="C125" s="11"/>
      <c r="D125" s="31"/>
      <c r="E125" s="32"/>
      <c r="F125" s="32"/>
      <c r="G125" s="9"/>
      <c r="H125" s="9"/>
      <c r="I125" s="9"/>
      <c r="J125" s="9"/>
      <c r="K125" s="12"/>
      <c r="L125" s="12"/>
      <c r="M125" s="12"/>
      <c r="N125" s="12"/>
      <c r="O125" s="12"/>
      <c r="P125" s="12"/>
      <c r="Q125" s="12"/>
      <c r="R125" s="12"/>
    </row>
    <row r="127" ht="21.75" customHeight="1"/>
  </sheetData>
  <sheetProtection/>
  <mergeCells count="28">
    <mergeCell ref="E119:G119"/>
    <mergeCell ref="W2:W3"/>
    <mergeCell ref="X2:X3"/>
    <mergeCell ref="A101:H101"/>
    <mergeCell ref="A104:H104"/>
    <mergeCell ref="A106:H106"/>
    <mergeCell ref="A2:A3"/>
    <mergeCell ref="B2:B3"/>
    <mergeCell ref="H2:H3"/>
    <mergeCell ref="F2:F3"/>
    <mergeCell ref="O2:O3"/>
    <mergeCell ref="I2:I3"/>
    <mergeCell ref="Z2:Z3"/>
    <mergeCell ref="J2:J3"/>
    <mergeCell ref="K2:K3"/>
    <mergeCell ref="L2:N2"/>
    <mergeCell ref="Q2:V2"/>
    <mergeCell ref="P2:P3"/>
    <mergeCell ref="Y2:Y3"/>
    <mergeCell ref="A118:C118"/>
    <mergeCell ref="C2:C3"/>
    <mergeCell ref="A99:H99"/>
    <mergeCell ref="A103:C103"/>
    <mergeCell ref="D2:D3"/>
    <mergeCell ref="E2:E3"/>
    <mergeCell ref="G2:G3"/>
    <mergeCell ref="A4:E4"/>
    <mergeCell ref="A98:C98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landscape" paperSize="8" scale="56" r:id="rId1"/>
  <rowBreaks count="1" manualBreakCount="1">
    <brk id="63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620"/>
  <sheetViews>
    <sheetView view="pageBreakPreview" zoomScale="75" zoomScaleSheetLayoutView="75" zoomScalePageLayoutView="0" workbookViewId="0" topLeftCell="A64">
      <selection activeCell="H101" sqref="H101"/>
    </sheetView>
  </sheetViews>
  <sheetFormatPr defaultColWidth="9.140625" defaultRowHeight="12.75"/>
  <cols>
    <col min="1" max="1" width="5.57421875" style="9" customWidth="1"/>
    <col min="2" max="2" width="47.57421875" style="19" customWidth="1"/>
    <col min="3" max="3" width="15.421875" style="11" customWidth="1"/>
    <col min="4" max="4" width="18.421875" style="31" customWidth="1"/>
    <col min="5" max="5" width="12.140625" style="0" bestFit="1" customWidth="1"/>
    <col min="6" max="6" width="11.140625" style="0" customWidth="1"/>
  </cols>
  <sheetData>
    <row r="1" spans="1:4" ht="12.75">
      <c r="A1" s="18" t="s">
        <v>514</v>
      </c>
      <c r="D1" s="45"/>
    </row>
    <row r="3" spans="1:4" ht="12.75">
      <c r="A3" s="250" t="s">
        <v>5</v>
      </c>
      <c r="B3" s="250"/>
      <c r="C3" s="250"/>
      <c r="D3" s="250"/>
    </row>
    <row r="4" spans="1:4" ht="25.5">
      <c r="A4" s="191" t="s">
        <v>28</v>
      </c>
      <c r="B4" s="191" t="s">
        <v>36</v>
      </c>
      <c r="C4" s="191" t="s">
        <v>37</v>
      </c>
      <c r="D4" s="192" t="s">
        <v>38</v>
      </c>
    </row>
    <row r="5" spans="1:4" ht="12.75" customHeight="1">
      <c r="A5" s="251" t="s">
        <v>433</v>
      </c>
      <c r="B5" s="252"/>
      <c r="C5" s="252"/>
      <c r="D5" s="253"/>
    </row>
    <row r="6" spans="1:4" s="12" customFormat="1" ht="12.75">
      <c r="A6" s="2">
        <v>1</v>
      </c>
      <c r="B6" s="118" t="s">
        <v>316</v>
      </c>
      <c r="C6" s="49">
        <v>2016</v>
      </c>
      <c r="D6" s="119">
        <v>14640</v>
      </c>
    </row>
    <row r="7" spans="1:4" s="12" customFormat="1" ht="12.75">
      <c r="A7" s="2">
        <v>2</v>
      </c>
      <c r="B7" s="118" t="s">
        <v>317</v>
      </c>
      <c r="C7" s="49">
        <v>2016</v>
      </c>
      <c r="D7" s="119">
        <v>4292.7</v>
      </c>
    </row>
    <row r="8" spans="1:4" s="12" customFormat="1" ht="12.75">
      <c r="A8" s="2">
        <v>3</v>
      </c>
      <c r="B8" s="118" t="s">
        <v>318</v>
      </c>
      <c r="C8" s="49">
        <v>2016</v>
      </c>
      <c r="D8" s="119">
        <v>2976.87</v>
      </c>
    </row>
    <row r="9" spans="1:4" s="12" customFormat="1" ht="12.75">
      <c r="A9" s="2">
        <v>4</v>
      </c>
      <c r="B9" s="118" t="s">
        <v>319</v>
      </c>
      <c r="C9" s="49">
        <v>2016</v>
      </c>
      <c r="D9" s="119">
        <v>2249</v>
      </c>
    </row>
    <row r="10" spans="1:4" s="12" customFormat="1" ht="12.75">
      <c r="A10" s="2">
        <v>5</v>
      </c>
      <c r="B10" s="118" t="s">
        <v>320</v>
      </c>
      <c r="C10" s="49">
        <v>2016</v>
      </c>
      <c r="D10" s="119">
        <v>1408.98</v>
      </c>
    </row>
    <row r="11" spans="1:4" s="12" customFormat="1" ht="12.75">
      <c r="A11" s="2">
        <v>6</v>
      </c>
      <c r="B11" s="118" t="s">
        <v>321</v>
      </c>
      <c r="C11" s="49">
        <v>2017</v>
      </c>
      <c r="D11" s="119">
        <v>411.23</v>
      </c>
    </row>
    <row r="12" spans="1:4" s="12" customFormat="1" ht="12.75">
      <c r="A12" s="2">
        <v>7</v>
      </c>
      <c r="B12" s="118" t="s">
        <v>322</v>
      </c>
      <c r="C12" s="49">
        <v>2017</v>
      </c>
      <c r="D12" s="119">
        <v>440</v>
      </c>
    </row>
    <row r="13" spans="1:4" s="12" customFormat="1" ht="12.75">
      <c r="A13" s="2">
        <v>8</v>
      </c>
      <c r="B13" s="118" t="s">
        <v>323</v>
      </c>
      <c r="C13" s="49">
        <v>2017</v>
      </c>
      <c r="D13" s="119">
        <v>1697.4</v>
      </c>
    </row>
    <row r="14" spans="1:4" s="12" customFormat="1" ht="12.75">
      <c r="A14" s="2">
        <v>9</v>
      </c>
      <c r="B14" s="118" t="s">
        <v>324</v>
      </c>
      <c r="C14" s="49">
        <v>2017</v>
      </c>
      <c r="D14" s="119">
        <v>1922.76</v>
      </c>
    </row>
    <row r="15" spans="1:4" s="12" customFormat="1" ht="12.75">
      <c r="A15" s="2">
        <v>10</v>
      </c>
      <c r="B15" s="118" t="s">
        <v>325</v>
      </c>
      <c r="C15" s="49">
        <v>2017</v>
      </c>
      <c r="D15" s="126">
        <v>701.06</v>
      </c>
    </row>
    <row r="16" spans="1:4" s="12" customFormat="1" ht="12.75">
      <c r="A16" s="2">
        <v>11</v>
      </c>
      <c r="B16" s="118" t="s">
        <v>326</v>
      </c>
      <c r="C16" s="49">
        <v>2018</v>
      </c>
      <c r="D16" s="126">
        <v>2674.65</v>
      </c>
    </row>
    <row r="17" spans="1:4" s="12" customFormat="1" ht="12.75">
      <c r="A17" s="2">
        <v>12</v>
      </c>
      <c r="B17" s="132" t="s">
        <v>326</v>
      </c>
      <c r="C17" s="133">
        <v>2018</v>
      </c>
      <c r="D17" s="134">
        <v>2065.05</v>
      </c>
    </row>
    <row r="18" spans="1:4" s="12" customFormat="1" ht="38.25">
      <c r="A18" s="2">
        <v>13</v>
      </c>
      <c r="B18" s="118" t="s">
        <v>327</v>
      </c>
      <c r="C18" s="49">
        <v>2018</v>
      </c>
      <c r="D18" s="126">
        <v>9229.52</v>
      </c>
    </row>
    <row r="19" spans="1:4" s="12" customFormat="1" ht="25.5">
      <c r="A19" s="2">
        <v>14</v>
      </c>
      <c r="B19" s="118" t="s">
        <v>328</v>
      </c>
      <c r="C19" s="49">
        <v>2018</v>
      </c>
      <c r="D19" s="126">
        <v>1462.6</v>
      </c>
    </row>
    <row r="20" spans="1:4" s="12" customFormat="1" ht="25.5">
      <c r="A20" s="2">
        <v>15</v>
      </c>
      <c r="B20" s="118" t="s">
        <v>328</v>
      </c>
      <c r="C20" s="49">
        <v>2018</v>
      </c>
      <c r="D20" s="126">
        <v>1462.6</v>
      </c>
    </row>
    <row r="21" spans="1:4" s="12" customFormat="1" ht="12.75">
      <c r="A21" s="2">
        <v>16</v>
      </c>
      <c r="B21" s="118" t="s">
        <v>329</v>
      </c>
      <c r="C21" s="49">
        <v>2018</v>
      </c>
      <c r="D21" s="126">
        <v>435</v>
      </c>
    </row>
    <row r="22" spans="1:4" s="12" customFormat="1" ht="12.75">
      <c r="A22" s="2">
        <v>17</v>
      </c>
      <c r="B22" s="118" t="s">
        <v>330</v>
      </c>
      <c r="C22" s="49">
        <v>2018</v>
      </c>
      <c r="D22" s="126">
        <v>5815.49</v>
      </c>
    </row>
    <row r="23" spans="1:4" s="12" customFormat="1" ht="12.75">
      <c r="A23" s="2">
        <v>18</v>
      </c>
      <c r="B23" s="118" t="s">
        <v>331</v>
      </c>
      <c r="C23" s="49">
        <v>2018</v>
      </c>
      <c r="D23" s="126">
        <v>1004</v>
      </c>
    </row>
    <row r="24" spans="1:4" s="12" customFormat="1" ht="38.25">
      <c r="A24" s="2">
        <v>19</v>
      </c>
      <c r="B24" s="118" t="s">
        <v>332</v>
      </c>
      <c r="C24" s="49">
        <v>2018</v>
      </c>
      <c r="D24" s="126">
        <v>19163.4</v>
      </c>
    </row>
    <row r="25" spans="1:4" s="12" customFormat="1" ht="12.75">
      <c r="A25" s="204"/>
      <c r="B25" s="205" t="s">
        <v>0</v>
      </c>
      <c r="C25" s="204"/>
      <c r="D25" s="48">
        <f>SUM(D6:D24)</f>
        <v>74052.31</v>
      </c>
    </row>
    <row r="26" spans="1:4" ht="13.5" customHeight="1">
      <c r="A26" s="242" t="s">
        <v>440</v>
      </c>
      <c r="B26" s="242"/>
      <c r="C26" s="242"/>
      <c r="D26" s="242"/>
    </row>
    <row r="27" spans="1:4" s="14" customFormat="1" ht="12.75">
      <c r="A27" s="2">
        <v>1</v>
      </c>
      <c r="B27" s="167" t="s">
        <v>436</v>
      </c>
      <c r="C27" s="168">
        <v>2018</v>
      </c>
      <c r="D27" s="169">
        <v>1095</v>
      </c>
    </row>
    <row r="28" spans="1:4" s="14" customFormat="1" ht="13.5" customHeight="1">
      <c r="A28" s="204"/>
      <c r="B28" s="205" t="s">
        <v>0</v>
      </c>
      <c r="C28" s="204"/>
      <c r="D28" s="38">
        <f>SUM(D27:D27)</f>
        <v>1095</v>
      </c>
    </row>
    <row r="29" spans="1:4" s="14" customFormat="1" ht="13.5" customHeight="1">
      <c r="A29" s="242" t="s">
        <v>453</v>
      </c>
      <c r="B29" s="242"/>
      <c r="C29" s="242"/>
      <c r="D29" s="242"/>
    </row>
    <row r="30" spans="1:4" s="14" customFormat="1" ht="13.5" customHeight="1">
      <c r="A30" s="49">
        <v>1</v>
      </c>
      <c r="B30" s="50" t="s">
        <v>138</v>
      </c>
      <c r="C30" s="49"/>
      <c r="D30" s="67"/>
    </row>
    <row r="31" spans="1:4" s="14" customFormat="1" ht="13.5" customHeight="1">
      <c r="A31" s="242" t="s">
        <v>462</v>
      </c>
      <c r="B31" s="242"/>
      <c r="C31" s="242"/>
      <c r="D31" s="242"/>
    </row>
    <row r="32" spans="1:4" s="14" customFormat="1" ht="13.5" customHeight="1">
      <c r="A32" s="2">
        <v>1</v>
      </c>
      <c r="B32" s="135" t="s">
        <v>454</v>
      </c>
      <c r="C32" s="136">
        <v>2014</v>
      </c>
      <c r="D32" s="190">
        <v>535</v>
      </c>
    </row>
    <row r="33" spans="1:4" s="14" customFormat="1" ht="13.5" customHeight="1">
      <c r="A33" s="2">
        <v>2</v>
      </c>
      <c r="B33" s="118" t="s">
        <v>455</v>
      </c>
      <c r="C33" s="49">
        <v>2016</v>
      </c>
      <c r="D33" s="67">
        <v>3190</v>
      </c>
    </row>
    <row r="34" spans="1:4" s="14" customFormat="1" ht="13.5" customHeight="1">
      <c r="A34" s="2">
        <v>3</v>
      </c>
      <c r="B34" s="118" t="s">
        <v>456</v>
      </c>
      <c r="C34" s="49">
        <v>2016</v>
      </c>
      <c r="D34" s="67">
        <v>650</v>
      </c>
    </row>
    <row r="35" spans="1:4" s="14" customFormat="1" ht="13.5" customHeight="1">
      <c r="A35" s="2">
        <v>4</v>
      </c>
      <c r="B35" s="118" t="s">
        <v>456</v>
      </c>
      <c r="C35" s="49">
        <v>2016</v>
      </c>
      <c r="D35" s="67">
        <v>650</v>
      </c>
    </row>
    <row r="36" spans="1:4" s="14" customFormat="1" ht="13.5" customHeight="1">
      <c r="A36" s="2">
        <v>5</v>
      </c>
      <c r="B36" s="118" t="s">
        <v>457</v>
      </c>
      <c r="C36" s="49">
        <v>2016</v>
      </c>
      <c r="D36" s="67">
        <v>2390</v>
      </c>
    </row>
    <row r="37" spans="1:4" s="14" customFormat="1" ht="13.5" customHeight="1">
      <c r="A37" s="2">
        <v>6</v>
      </c>
      <c r="B37" s="118" t="s">
        <v>458</v>
      </c>
      <c r="C37" s="49">
        <v>2016</v>
      </c>
      <c r="D37" s="67">
        <v>1375</v>
      </c>
    </row>
    <row r="38" spans="1:4" s="14" customFormat="1" ht="13.5" customHeight="1">
      <c r="A38" s="2">
        <v>7</v>
      </c>
      <c r="B38" s="118" t="s">
        <v>455</v>
      </c>
      <c r="C38" s="49">
        <v>2016</v>
      </c>
      <c r="D38" s="67">
        <v>2685.3</v>
      </c>
    </row>
    <row r="39" spans="1:4" s="14" customFormat="1" ht="13.5" customHeight="1">
      <c r="A39" s="2">
        <v>8</v>
      </c>
      <c r="B39" s="118" t="s">
        <v>458</v>
      </c>
      <c r="C39" s="49">
        <v>2017</v>
      </c>
      <c r="D39" s="67">
        <v>1415</v>
      </c>
    </row>
    <row r="40" spans="1:4" s="14" customFormat="1" ht="13.5" customHeight="1">
      <c r="A40" s="2">
        <v>9</v>
      </c>
      <c r="B40" s="118" t="s">
        <v>459</v>
      </c>
      <c r="C40" s="49">
        <v>2017</v>
      </c>
      <c r="D40" s="67">
        <v>2975</v>
      </c>
    </row>
    <row r="41" spans="1:4" s="14" customFormat="1" ht="13.5" customHeight="1">
      <c r="A41" s="2">
        <v>10</v>
      </c>
      <c r="B41" s="118" t="s">
        <v>458</v>
      </c>
      <c r="C41" s="49">
        <v>2018</v>
      </c>
      <c r="D41" s="173">
        <v>1420</v>
      </c>
    </row>
    <row r="42" spans="1:4" s="12" customFormat="1" ht="12.75" customHeight="1">
      <c r="A42" s="204"/>
      <c r="B42" s="205" t="s">
        <v>0</v>
      </c>
      <c r="C42" s="204"/>
      <c r="D42" s="38">
        <f>SUM(D32:D41)</f>
        <v>17285.3</v>
      </c>
    </row>
    <row r="43" spans="1:4" s="12" customFormat="1" ht="12.75" customHeight="1">
      <c r="A43" s="242" t="s">
        <v>510</v>
      </c>
      <c r="B43" s="242"/>
      <c r="C43" s="242"/>
      <c r="D43" s="242"/>
    </row>
    <row r="44" spans="1:4" s="12" customFormat="1" ht="12.75">
      <c r="A44" s="2">
        <v>1</v>
      </c>
      <c r="B44" s="29" t="s">
        <v>492</v>
      </c>
      <c r="C44" s="49">
        <v>2015</v>
      </c>
      <c r="D44" s="174">
        <v>77456.2</v>
      </c>
    </row>
    <row r="45" spans="1:4" s="12" customFormat="1" ht="12.75">
      <c r="A45" s="2">
        <v>2</v>
      </c>
      <c r="B45" s="29" t="s">
        <v>493</v>
      </c>
      <c r="C45" s="49">
        <v>2015</v>
      </c>
      <c r="D45" s="174">
        <v>29520</v>
      </c>
    </row>
    <row r="46" spans="1:4" s="12" customFormat="1" ht="12.75">
      <c r="A46" s="2">
        <v>3</v>
      </c>
      <c r="B46" s="29" t="s">
        <v>494</v>
      </c>
      <c r="C46" s="49">
        <v>2015</v>
      </c>
      <c r="D46" s="174">
        <v>16275</v>
      </c>
    </row>
    <row r="47" spans="1:4" s="12" customFormat="1" ht="12.75">
      <c r="A47" s="2">
        <v>4</v>
      </c>
      <c r="B47" s="29" t="s">
        <v>495</v>
      </c>
      <c r="C47" s="49">
        <v>2015</v>
      </c>
      <c r="D47" s="174">
        <v>9225</v>
      </c>
    </row>
    <row r="48" spans="1:4" s="12" customFormat="1" ht="12.75">
      <c r="A48" s="2">
        <v>5</v>
      </c>
      <c r="B48" s="29" t="s">
        <v>496</v>
      </c>
      <c r="C48" s="49">
        <v>2016</v>
      </c>
      <c r="D48" s="174">
        <v>19728</v>
      </c>
    </row>
    <row r="49" spans="1:4" s="12" customFormat="1" ht="12.75">
      <c r="A49" s="2">
        <v>6</v>
      </c>
      <c r="B49" s="29" t="s">
        <v>497</v>
      </c>
      <c r="C49" s="49">
        <v>2017</v>
      </c>
      <c r="D49" s="174">
        <v>2390</v>
      </c>
    </row>
    <row r="50" spans="1:4" s="12" customFormat="1" ht="12.75">
      <c r="A50" s="2">
        <v>7</v>
      </c>
      <c r="B50" s="29" t="s">
        <v>497</v>
      </c>
      <c r="C50" s="49">
        <v>2017</v>
      </c>
      <c r="D50" s="174">
        <v>3750</v>
      </c>
    </row>
    <row r="51" spans="1:4" s="12" customFormat="1" ht="12.75">
      <c r="A51" s="2">
        <v>8</v>
      </c>
      <c r="B51" s="118" t="s">
        <v>494</v>
      </c>
      <c r="C51" s="49">
        <v>2018</v>
      </c>
      <c r="D51" s="174">
        <v>5650.01</v>
      </c>
    </row>
    <row r="52" spans="1:4" s="12" customFormat="1" ht="12.75">
      <c r="A52" s="2">
        <v>9</v>
      </c>
      <c r="B52" s="118" t="s">
        <v>495</v>
      </c>
      <c r="C52" s="49">
        <v>2018</v>
      </c>
      <c r="D52" s="174">
        <v>6100</v>
      </c>
    </row>
    <row r="53" spans="1:4" ht="12.75">
      <c r="A53" s="204"/>
      <c r="B53" s="205" t="s">
        <v>0</v>
      </c>
      <c r="C53" s="204"/>
      <c r="D53" s="48">
        <f>SUM(D44:D52)</f>
        <v>170094.21000000002</v>
      </c>
    </row>
    <row r="54" spans="1:4" s="12" customFormat="1" ht="12.75">
      <c r="A54" s="24"/>
      <c r="B54" s="25"/>
      <c r="C54" s="69"/>
      <c r="D54" s="70"/>
    </row>
    <row r="55" spans="1:4" s="12" customFormat="1" ht="12.75">
      <c r="A55" s="23"/>
      <c r="B55" s="22"/>
      <c r="C55" s="26"/>
      <c r="D55" s="68"/>
    </row>
    <row r="56" spans="1:4" s="12" customFormat="1" ht="12.75">
      <c r="A56" s="250" t="s">
        <v>6</v>
      </c>
      <c r="B56" s="250"/>
      <c r="C56" s="250"/>
      <c r="D56" s="250"/>
    </row>
    <row r="57" spans="1:4" s="12" customFormat="1" ht="25.5">
      <c r="A57" s="191" t="s">
        <v>28</v>
      </c>
      <c r="B57" s="191" t="s">
        <v>36</v>
      </c>
      <c r="C57" s="191" t="s">
        <v>37</v>
      </c>
      <c r="D57" s="192" t="s">
        <v>38</v>
      </c>
    </row>
    <row r="58" spans="1:4" ht="12.75">
      <c r="A58" s="242" t="s">
        <v>433</v>
      </c>
      <c r="B58" s="242"/>
      <c r="C58" s="242"/>
      <c r="D58" s="242"/>
    </row>
    <row r="59" spans="1:4" s="12" customFormat="1" ht="12.75">
      <c r="A59" s="2">
        <v>1</v>
      </c>
      <c r="B59" s="118" t="s">
        <v>333</v>
      </c>
      <c r="C59" s="49">
        <v>2015</v>
      </c>
      <c r="D59" s="126">
        <v>1224</v>
      </c>
    </row>
    <row r="60" spans="1:4" s="12" customFormat="1" ht="12.75">
      <c r="A60" s="2">
        <v>2</v>
      </c>
      <c r="B60" s="118" t="s">
        <v>334</v>
      </c>
      <c r="C60" s="49">
        <v>2018</v>
      </c>
      <c r="D60" s="126">
        <v>2299</v>
      </c>
    </row>
    <row r="61" spans="1:4" s="12" customFormat="1" ht="12.75">
      <c r="A61" s="2">
        <v>3</v>
      </c>
      <c r="B61" s="118" t="s">
        <v>335</v>
      </c>
      <c r="C61" s="49">
        <v>2018</v>
      </c>
      <c r="D61" s="126">
        <v>1847.28</v>
      </c>
    </row>
    <row r="62" spans="1:4" s="12" customFormat="1" ht="25.5">
      <c r="A62" s="2">
        <v>4</v>
      </c>
      <c r="B62" s="118" t="s">
        <v>336</v>
      </c>
      <c r="C62" s="49">
        <v>2019</v>
      </c>
      <c r="D62" s="126">
        <v>2870.04</v>
      </c>
    </row>
    <row r="63" spans="1:4" s="12" customFormat="1" ht="25.5">
      <c r="A63" s="2">
        <v>5</v>
      </c>
      <c r="B63" s="118" t="s">
        <v>337</v>
      </c>
      <c r="C63" s="49">
        <v>2019</v>
      </c>
      <c r="D63" s="126">
        <v>24588</v>
      </c>
    </row>
    <row r="64" spans="1:4" s="12" customFormat="1" ht="12.75">
      <c r="A64" s="204"/>
      <c r="B64" s="205" t="s">
        <v>0</v>
      </c>
      <c r="C64" s="204"/>
      <c r="D64" s="48">
        <f>SUM(D59:D63)</f>
        <v>32828.32</v>
      </c>
    </row>
    <row r="65" spans="1:4" ht="13.5" customHeight="1">
      <c r="A65" s="242" t="s">
        <v>440</v>
      </c>
      <c r="B65" s="242"/>
      <c r="C65" s="242"/>
      <c r="D65" s="242"/>
    </row>
    <row r="66" spans="1:4" s="14" customFormat="1" ht="12.75">
      <c r="A66" s="2">
        <v>1</v>
      </c>
      <c r="B66" s="164" t="s">
        <v>437</v>
      </c>
      <c r="C66" s="165">
        <v>2018</v>
      </c>
      <c r="D66" s="166">
        <v>1695</v>
      </c>
    </row>
    <row r="67" spans="1:4" s="14" customFormat="1" ht="13.5" customHeight="1">
      <c r="A67" s="204"/>
      <c r="B67" s="205" t="s">
        <v>0</v>
      </c>
      <c r="C67" s="204"/>
      <c r="D67" s="38">
        <f>SUM(D66:D66)</f>
        <v>1695</v>
      </c>
    </row>
    <row r="68" spans="1:4" s="14" customFormat="1" ht="13.5" customHeight="1">
      <c r="A68" s="242" t="s">
        <v>453</v>
      </c>
      <c r="B68" s="242"/>
      <c r="C68" s="242"/>
      <c r="D68" s="242"/>
    </row>
    <row r="69" spans="1:4" s="14" customFormat="1" ht="13.5" customHeight="1">
      <c r="A69" s="49">
        <v>1</v>
      </c>
      <c r="B69" s="50" t="s">
        <v>450</v>
      </c>
      <c r="C69" s="49">
        <v>2015</v>
      </c>
      <c r="D69" s="67">
        <v>1990</v>
      </c>
    </row>
    <row r="70" spans="1:4" s="14" customFormat="1" ht="13.5" customHeight="1">
      <c r="A70" s="49">
        <v>2</v>
      </c>
      <c r="B70" s="50" t="s">
        <v>450</v>
      </c>
      <c r="C70" s="49">
        <v>2018</v>
      </c>
      <c r="D70" s="67">
        <v>2272.98</v>
      </c>
    </row>
    <row r="71" spans="1:4" s="14" customFormat="1" ht="13.5" customHeight="1">
      <c r="A71" s="49">
        <v>3</v>
      </c>
      <c r="B71" s="118" t="s">
        <v>451</v>
      </c>
      <c r="C71" s="49">
        <v>2018</v>
      </c>
      <c r="D71" s="67">
        <v>1699</v>
      </c>
    </row>
    <row r="72" spans="1:4" s="14" customFormat="1" ht="13.5" customHeight="1">
      <c r="A72" s="49">
        <v>4</v>
      </c>
      <c r="B72" s="171" t="s">
        <v>452</v>
      </c>
      <c r="C72" s="128">
        <v>2018</v>
      </c>
      <c r="D72" s="172">
        <v>5000</v>
      </c>
    </row>
    <row r="73" spans="1:4" s="14" customFormat="1" ht="13.5" customHeight="1">
      <c r="A73" s="204"/>
      <c r="B73" s="205" t="s">
        <v>0</v>
      </c>
      <c r="C73" s="204"/>
      <c r="D73" s="38">
        <f>SUM(D69:D72)</f>
        <v>10961.98</v>
      </c>
    </row>
    <row r="74" spans="1:4" s="14" customFormat="1" ht="13.5" customHeight="1">
      <c r="A74" s="242" t="s">
        <v>462</v>
      </c>
      <c r="B74" s="242"/>
      <c r="C74" s="242"/>
      <c r="D74" s="242"/>
    </row>
    <row r="75" spans="1:4" s="14" customFormat="1" ht="13.5" customHeight="1">
      <c r="A75" s="2">
        <v>1</v>
      </c>
      <c r="B75" s="118" t="s">
        <v>460</v>
      </c>
      <c r="C75" s="49">
        <v>2016</v>
      </c>
      <c r="D75" s="67">
        <v>470</v>
      </c>
    </row>
    <row r="76" spans="1:4" s="12" customFormat="1" ht="12.75" customHeight="1">
      <c r="A76" s="204"/>
      <c r="B76" s="205" t="s">
        <v>0</v>
      </c>
      <c r="C76" s="204"/>
      <c r="D76" s="38">
        <f>SUM(D75:D75)</f>
        <v>470</v>
      </c>
    </row>
    <row r="77" spans="1:4" s="12" customFormat="1" ht="12.75" customHeight="1">
      <c r="A77" s="242" t="s">
        <v>510</v>
      </c>
      <c r="B77" s="242"/>
      <c r="C77" s="242"/>
      <c r="D77" s="242"/>
    </row>
    <row r="78" spans="1:4" s="12" customFormat="1" ht="12.75">
      <c r="A78" s="2">
        <v>1</v>
      </c>
      <c r="B78" s="29" t="s">
        <v>498</v>
      </c>
      <c r="C78" s="175">
        <v>2018</v>
      </c>
      <c r="D78" s="176">
        <v>2999</v>
      </c>
    </row>
    <row r="79" spans="1:4" s="12" customFormat="1" ht="14.25">
      <c r="A79" s="2">
        <v>2</v>
      </c>
      <c r="B79" s="29" t="s">
        <v>498</v>
      </c>
      <c r="C79" s="128">
        <v>2018</v>
      </c>
      <c r="D79" s="172">
        <v>3950</v>
      </c>
    </row>
    <row r="80" spans="1:4" s="12" customFormat="1" ht="14.25">
      <c r="A80" s="2">
        <v>3</v>
      </c>
      <c r="B80" s="29" t="s">
        <v>498</v>
      </c>
      <c r="C80" s="128">
        <v>2018</v>
      </c>
      <c r="D80" s="172">
        <v>3950</v>
      </c>
    </row>
    <row r="81" spans="1:4" s="12" customFormat="1" ht="12.75">
      <c r="A81" s="2">
        <v>4</v>
      </c>
      <c r="B81" s="118" t="s">
        <v>499</v>
      </c>
      <c r="C81" s="49">
        <v>2018</v>
      </c>
      <c r="D81" s="174">
        <v>3500</v>
      </c>
    </row>
    <row r="82" spans="1:4" ht="12.75">
      <c r="A82" s="204"/>
      <c r="B82" s="205" t="s">
        <v>0</v>
      </c>
      <c r="C82" s="204"/>
      <c r="D82" s="48">
        <f>SUM(D78:D81)</f>
        <v>14399</v>
      </c>
    </row>
    <row r="83" spans="1:4" s="12" customFormat="1" ht="12.75">
      <c r="A83" s="19"/>
      <c r="B83" s="19"/>
      <c r="C83" s="20"/>
      <c r="D83" s="46"/>
    </row>
    <row r="84" spans="1:4" s="12" customFormat="1" ht="12.75">
      <c r="A84" s="19"/>
      <c r="B84" s="19"/>
      <c r="C84" s="20"/>
      <c r="D84" s="46"/>
    </row>
    <row r="85" spans="1:4" s="12" customFormat="1" ht="12.75">
      <c r="A85" s="250" t="s">
        <v>46</v>
      </c>
      <c r="B85" s="250"/>
      <c r="C85" s="250"/>
      <c r="D85" s="250"/>
    </row>
    <row r="86" spans="1:4" s="12" customFormat="1" ht="25.5">
      <c r="A86" s="191" t="s">
        <v>28</v>
      </c>
      <c r="B86" s="191" t="s">
        <v>36</v>
      </c>
      <c r="C86" s="191" t="s">
        <v>37</v>
      </c>
      <c r="D86" s="192" t="s">
        <v>38</v>
      </c>
    </row>
    <row r="87" spans="1:4" ht="12.75">
      <c r="A87" s="242" t="s">
        <v>433</v>
      </c>
      <c r="B87" s="242"/>
      <c r="C87" s="242"/>
      <c r="D87" s="242"/>
    </row>
    <row r="88" spans="1:4" s="12" customFormat="1" ht="12.75">
      <c r="A88" s="2">
        <v>1</v>
      </c>
      <c r="B88" s="27" t="s">
        <v>138</v>
      </c>
      <c r="C88" s="28"/>
      <c r="D88" s="71"/>
    </row>
    <row r="89" spans="1:4" ht="13.5" customHeight="1">
      <c r="A89" s="242" t="s">
        <v>440</v>
      </c>
      <c r="B89" s="242"/>
      <c r="C89" s="242"/>
      <c r="D89" s="242"/>
    </row>
    <row r="90" spans="1:4" s="14" customFormat="1" ht="12.75">
      <c r="A90" s="2">
        <v>1</v>
      </c>
      <c r="B90" s="1" t="s">
        <v>138</v>
      </c>
      <c r="C90" s="72"/>
      <c r="D90" s="73"/>
    </row>
    <row r="91" spans="1:4" s="14" customFormat="1" ht="13.5" customHeight="1">
      <c r="A91" s="242" t="s">
        <v>453</v>
      </c>
      <c r="B91" s="242"/>
      <c r="C91" s="242"/>
      <c r="D91" s="242"/>
    </row>
    <row r="92" spans="1:4" s="14" customFormat="1" ht="13.5" customHeight="1">
      <c r="A92" s="2">
        <v>1</v>
      </c>
      <c r="B92" s="1" t="s">
        <v>138</v>
      </c>
      <c r="C92" s="72"/>
      <c r="D92" s="73"/>
    </row>
    <row r="93" spans="1:4" s="14" customFormat="1" ht="13.5" customHeight="1">
      <c r="A93" s="242" t="s">
        <v>462</v>
      </c>
      <c r="B93" s="242"/>
      <c r="C93" s="242"/>
      <c r="D93" s="242"/>
    </row>
    <row r="94" spans="1:4" s="14" customFormat="1" ht="13.5" customHeight="1">
      <c r="A94" s="2">
        <v>1</v>
      </c>
      <c r="B94" s="1" t="s">
        <v>138</v>
      </c>
      <c r="C94" s="2"/>
      <c r="D94" s="37"/>
    </row>
    <row r="95" spans="1:4" s="12" customFormat="1" ht="12.75" customHeight="1">
      <c r="A95" s="242" t="s">
        <v>510</v>
      </c>
      <c r="B95" s="242"/>
      <c r="C95" s="242"/>
      <c r="D95" s="242"/>
    </row>
    <row r="96" spans="1:4" s="12" customFormat="1" ht="12.75">
      <c r="A96" s="2">
        <v>1</v>
      </c>
      <c r="B96" s="29" t="s">
        <v>138</v>
      </c>
      <c r="C96" s="2"/>
      <c r="D96" s="44"/>
    </row>
    <row r="97" spans="1:4" s="12" customFormat="1" ht="12.75">
      <c r="A97" s="19"/>
      <c r="B97" s="19"/>
      <c r="C97" s="20"/>
      <c r="D97" s="46"/>
    </row>
    <row r="98" spans="1:4" s="12" customFormat="1" ht="12.75">
      <c r="A98" s="19"/>
      <c r="B98" s="19"/>
      <c r="C98" s="20"/>
      <c r="D98" s="46"/>
    </row>
    <row r="99" spans="1:4" s="12" customFormat="1" ht="12.75">
      <c r="A99" s="19"/>
      <c r="B99" s="254" t="s">
        <v>40</v>
      </c>
      <c r="C99" s="254"/>
      <c r="D99" s="74">
        <f>SUM(D53,D42,D28,D25)</f>
        <v>262526.82</v>
      </c>
    </row>
    <row r="100" spans="1:4" s="12" customFormat="1" ht="12.75">
      <c r="A100" s="19"/>
      <c r="B100" s="254" t="s">
        <v>41</v>
      </c>
      <c r="C100" s="254"/>
      <c r="D100" s="74">
        <f>SUM(D82,D76,D73,D67,D64)</f>
        <v>60354.3</v>
      </c>
    </row>
    <row r="101" spans="1:4" s="12" customFormat="1" ht="12.75">
      <c r="A101" s="19"/>
      <c r="B101" s="254" t="s">
        <v>42</v>
      </c>
      <c r="C101" s="254"/>
      <c r="D101" s="74">
        <v>0</v>
      </c>
    </row>
    <row r="102" spans="1:4" s="12" customFormat="1" ht="12.75">
      <c r="A102" s="19"/>
      <c r="B102" s="19"/>
      <c r="C102" s="17" t="s">
        <v>518</v>
      </c>
      <c r="D102" s="47">
        <f>SUM(D99:D101)</f>
        <v>322881.12</v>
      </c>
    </row>
    <row r="103" spans="1:4" s="12" customFormat="1" ht="12.75">
      <c r="A103" s="19"/>
      <c r="B103" s="19"/>
      <c r="C103" s="20"/>
      <c r="D103" s="46"/>
    </row>
    <row r="104" spans="1:4" s="12" customFormat="1" ht="12.75">
      <c r="A104" s="19"/>
      <c r="B104" s="19"/>
      <c r="C104" s="20"/>
      <c r="D104" s="46"/>
    </row>
    <row r="105" spans="1:4" s="12" customFormat="1" ht="12.75">
      <c r="A105" s="19"/>
      <c r="B105" s="19"/>
      <c r="C105" s="20"/>
      <c r="D105" s="46"/>
    </row>
    <row r="106" spans="1:4" s="12" customFormat="1" ht="12.75">
      <c r="A106" s="19"/>
      <c r="B106" s="19"/>
      <c r="C106" s="20"/>
      <c r="D106" s="46"/>
    </row>
    <row r="107" spans="1:4" s="12" customFormat="1" ht="12.75">
      <c r="A107" s="19"/>
      <c r="B107" s="19"/>
      <c r="C107" s="20"/>
      <c r="D107" s="46"/>
    </row>
    <row r="108" spans="1:4" s="12" customFormat="1" ht="12.75">
      <c r="A108" s="19"/>
      <c r="B108" s="19"/>
      <c r="C108" s="20"/>
      <c r="D108" s="46"/>
    </row>
    <row r="109" spans="1:4" s="12" customFormat="1" ht="12.75">
      <c r="A109" s="19"/>
      <c r="B109" s="19"/>
      <c r="C109" s="20"/>
      <c r="D109" s="46"/>
    </row>
    <row r="110" spans="1:4" s="12" customFormat="1" ht="12.75">
      <c r="A110" s="19"/>
      <c r="B110" s="19"/>
      <c r="C110" s="20"/>
      <c r="D110" s="46"/>
    </row>
    <row r="111" spans="1:4" s="12" customFormat="1" ht="12.75">
      <c r="A111" s="19"/>
      <c r="B111" s="19"/>
      <c r="C111" s="20"/>
      <c r="D111" s="46"/>
    </row>
    <row r="112" spans="1:4" s="12" customFormat="1" ht="12.75">
      <c r="A112" s="19"/>
      <c r="B112" s="19"/>
      <c r="C112" s="20"/>
      <c r="D112" s="46"/>
    </row>
    <row r="113" spans="1:4" s="12" customFormat="1" ht="12.75">
      <c r="A113" s="19"/>
      <c r="B113" s="19"/>
      <c r="C113" s="20"/>
      <c r="D113" s="46"/>
    </row>
    <row r="114" spans="1:4" s="12" customFormat="1" ht="12.75">
      <c r="A114" s="19"/>
      <c r="B114" s="19"/>
      <c r="C114" s="20"/>
      <c r="D114" s="46"/>
    </row>
    <row r="115" spans="1:4" s="12" customFormat="1" ht="14.25" customHeight="1">
      <c r="A115" s="19"/>
      <c r="B115" s="19"/>
      <c r="C115" s="20"/>
      <c r="D115" s="46"/>
    </row>
    <row r="116" spans="1:4" ht="12.75">
      <c r="A116" s="19"/>
      <c r="C116" s="20"/>
      <c r="D116" s="46"/>
    </row>
    <row r="117" spans="1:4" s="14" customFormat="1" ht="12.75">
      <c r="A117" s="19"/>
      <c r="B117" s="19"/>
      <c r="C117" s="20"/>
      <c r="D117" s="46"/>
    </row>
    <row r="118" spans="1:4" s="14" customFormat="1" ht="12.75">
      <c r="A118" s="19"/>
      <c r="B118" s="19"/>
      <c r="C118" s="20"/>
      <c r="D118" s="46"/>
    </row>
    <row r="119" spans="1:4" s="14" customFormat="1" ht="18" customHeight="1">
      <c r="A119" s="19"/>
      <c r="B119" s="19"/>
      <c r="C119" s="20"/>
      <c r="D119" s="46"/>
    </row>
    <row r="120" spans="1:4" ht="12.75">
      <c r="A120" s="19"/>
      <c r="C120" s="20"/>
      <c r="D120" s="46"/>
    </row>
    <row r="121" spans="1:4" s="6" customFormat="1" ht="12.75">
      <c r="A121" s="19"/>
      <c r="B121" s="19"/>
      <c r="C121" s="20"/>
      <c r="D121" s="46"/>
    </row>
    <row r="122" spans="1:4" s="6" customFormat="1" ht="12.75">
      <c r="A122" s="19"/>
      <c r="B122" s="19"/>
      <c r="C122" s="20"/>
      <c r="D122" s="46"/>
    </row>
    <row r="123" spans="1:4" ht="12.75">
      <c r="A123" s="19"/>
      <c r="C123" s="20"/>
      <c r="D123" s="46"/>
    </row>
    <row r="124" spans="1:4" s="12" customFormat="1" ht="12.75">
      <c r="A124" s="19"/>
      <c r="B124" s="19"/>
      <c r="C124" s="20"/>
      <c r="D124" s="46"/>
    </row>
    <row r="125" spans="1:4" s="12" customFormat="1" ht="12.75">
      <c r="A125" s="19"/>
      <c r="B125" s="19"/>
      <c r="C125" s="20"/>
      <c r="D125" s="46"/>
    </row>
    <row r="126" spans="1:4" s="12" customFormat="1" ht="12.75">
      <c r="A126" s="19"/>
      <c r="B126" s="19"/>
      <c r="C126" s="20"/>
      <c r="D126" s="46"/>
    </row>
    <row r="127" spans="1:4" s="12" customFormat="1" ht="12.75">
      <c r="A127" s="19"/>
      <c r="B127" s="19"/>
      <c r="C127" s="20"/>
      <c r="D127" s="46"/>
    </row>
    <row r="128" spans="1:4" s="12" customFormat="1" ht="12.75">
      <c r="A128" s="19"/>
      <c r="B128" s="19"/>
      <c r="C128" s="20"/>
      <c r="D128" s="46"/>
    </row>
    <row r="129" spans="1:4" s="12" customFormat="1" ht="12.75">
      <c r="A129" s="19"/>
      <c r="B129" s="19"/>
      <c r="C129" s="20"/>
      <c r="D129" s="46"/>
    </row>
    <row r="130" spans="1:4" s="12" customFormat="1" ht="12.75">
      <c r="A130" s="19"/>
      <c r="B130" s="19"/>
      <c r="C130" s="20"/>
      <c r="D130" s="46"/>
    </row>
    <row r="131" spans="1:4" s="12" customFormat="1" ht="12.75">
      <c r="A131" s="19"/>
      <c r="B131" s="19"/>
      <c r="C131" s="20"/>
      <c r="D131" s="46"/>
    </row>
    <row r="132" spans="1:4" s="12" customFormat="1" ht="12.75">
      <c r="A132" s="19"/>
      <c r="B132" s="19"/>
      <c r="C132" s="20"/>
      <c r="D132" s="46"/>
    </row>
    <row r="133" spans="1:4" s="12" customFormat="1" ht="12.75">
      <c r="A133" s="19"/>
      <c r="B133" s="19"/>
      <c r="C133" s="20"/>
      <c r="D133" s="46"/>
    </row>
    <row r="134" spans="1:4" s="6" customFormat="1" ht="12.75">
      <c r="A134" s="19"/>
      <c r="B134" s="19"/>
      <c r="C134" s="20"/>
      <c r="D134" s="46"/>
    </row>
    <row r="135" spans="1:4" ht="12.75">
      <c r="A135" s="19"/>
      <c r="C135" s="20"/>
      <c r="D135" s="46"/>
    </row>
    <row r="136" spans="1:4" ht="12.75">
      <c r="A136" s="19"/>
      <c r="C136" s="20"/>
      <c r="D136" s="46"/>
    </row>
    <row r="137" spans="1:4" ht="12.75">
      <c r="A137" s="19"/>
      <c r="C137" s="20"/>
      <c r="D137" s="46"/>
    </row>
    <row r="138" spans="1:4" ht="12.75">
      <c r="A138" s="19"/>
      <c r="C138" s="20"/>
      <c r="D138" s="46"/>
    </row>
    <row r="139" spans="1:4" ht="12.75">
      <c r="A139" s="19"/>
      <c r="C139" s="20"/>
      <c r="D139" s="46"/>
    </row>
    <row r="140" spans="1:4" ht="12.75">
      <c r="A140" s="19"/>
      <c r="C140" s="20"/>
      <c r="D140" s="46"/>
    </row>
    <row r="141" spans="1:4" ht="12.75">
      <c r="A141" s="19"/>
      <c r="C141" s="20"/>
      <c r="D141" s="46"/>
    </row>
    <row r="142" spans="1:4" ht="12.75">
      <c r="A142" s="19"/>
      <c r="C142" s="20"/>
      <c r="D142" s="46"/>
    </row>
    <row r="143" spans="1:4" ht="12.75">
      <c r="A143" s="19"/>
      <c r="C143" s="20"/>
      <c r="D143" s="46"/>
    </row>
    <row r="144" spans="1:4" ht="12.75">
      <c r="A144" s="19"/>
      <c r="C144" s="20"/>
      <c r="D144" s="46"/>
    </row>
    <row r="145" spans="1:4" ht="12.75">
      <c r="A145" s="19"/>
      <c r="C145" s="20"/>
      <c r="D145" s="46"/>
    </row>
    <row r="146" spans="1:4" ht="12.75">
      <c r="A146" s="19"/>
      <c r="C146" s="20"/>
      <c r="D146" s="46"/>
    </row>
    <row r="147" spans="1:4" ht="14.25" customHeight="1">
      <c r="A147" s="19"/>
      <c r="C147" s="20"/>
      <c r="D147" s="46"/>
    </row>
    <row r="148" spans="1:4" ht="12.75">
      <c r="A148" s="19"/>
      <c r="C148" s="20"/>
      <c r="D148" s="46"/>
    </row>
    <row r="149" spans="1:4" ht="12.75">
      <c r="A149" s="19"/>
      <c r="C149" s="20"/>
      <c r="D149" s="46"/>
    </row>
    <row r="150" spans="1:4" ht="14.25" customHeight="1">
      <c r="A150" s="19"/>
      <c r="C150" s="20"/>
      <c r="D150" s="46"/>
    </row>
    <row r="151" spans="1:4" ht="12.75">
      <c r="A151" s="19"/>
      <c r="C151" s="20"/>
      <c r="D151" s="46"/>
    </row>
    <row r="152" spans="1:4" s="6" customFormat="1" ht="12.75">
      <c r="A152" s="19"/>
      <c r="B152" s="19"/>
      <c r="C152" s="20"/>
      <c r="D152" s="46"/>
    </row>
    <row r="153" spans="1:4" s="6" customFormat="1" ht="12.75">
      <c r="A153" s="19"/>
      <c r="B153" s="19"/>
      <c r="C153" s="20"/>
      <c r="D153" s="46"/>
    </row>
    <row r="154" spans="1:4" s="6" customFormat="1" ht="12.75">
      <c r="A154" s="19"/>
      <c r="B154" s="19"/>
      <c r="C154" s="20"/>
      <c r="D154" s="46"/>
    </row>
    <row r="155" spans="1:4" s="6" customFormat="1" ht="12.75">
      <c r="A155" s="19"/>
      <c r="B155" s="19"/>
      <c r="C155" s="20"/>
      <c r="D155" s="46"/>
    </row>
    <row r="156" spans="1:4" s="6" customFormat="1" ht="12.75">
      <c r="A156" s="19"/>
      <c r="B156" s="19"/>
      <c r="C156" s="20"/>
      <c r="D156" s="46"/>
    </row>
    <row r="157" spans="1:4" s="6" customFormat="1" ht="12.75">
      <c r="A157" s="19"/>
      <c r="B157" s="19"/>
      <c r="C157" s="20"/>
      <c r="D157" s="46"/>
    </row>
    <row r="158" spans="1:4" s="6" customFormat="1" ht="12.75">
      <c r="A158" s="19"/>
      <c r="B158" s="19"/>
      <c r="C158" s="20"/>
      <c r="D158" s="46"/>
    </row>
    <row r="159" spans="1:4" ht="12.75" customHeight="1">
      <c r="A159" s="19"/>
      <c r="C159" s="20"/>
      <c r="D159" s="46"/>
    </row>
    <row r="160" spans="1:4" s="12" customFormat="1" ht="12.75">
      <c r="A160" s="19"/>
      <c r="B160" s="19"/>
      <c r="C160" s="20"/>
      <c r="D160" s="46"/>
    </row>
    <row r="161" spans="1:4" s="12" customFormat="1" ht="12.75">
      <c r="A161" s="19"/>
      <c r="B161" s="19"/>
      <c r="C161" s="20"/>
      <c r="D161" s="46"/>
    </row>
    <row r="162" spans="1:4" s="12" customFormat="1" ht="12.75">
      <c r="A162" s="19"/>
      <c r="B162" s="19"/>
      <c r="C162" s="20"/>
      <c r="D162" s="46"/>
    </row>
    <row r="163" spans="1:4" s="12" customFormat="1" ht="12.75">
      <c r="A163" s="19"/>
      <c r="B163" s="19"/>
      <c r="C163" s="20"/>
      <c r="D163" s="46"/>
    </row>
    <row r="164" spans="1:4" s="12" customFormat="1" ht="12.75">
      <c r="A164" s="19"/>
      <c r="B164" s="19"/>
      <c r="C164" s="20"/>
      <c r="D164" s="46"/>
    </row>
    <row r="165" spans="1:4" s="12" customFormat="1" ht="12.75">
      <c r="A165" s="19"/>
      <c r="B165" s="19"/>
      <c r="C165" s="20"/>
      <c r="D165" s="46"/>
    </row>
    <row r="166" spans="1:4" s="12" customFormat="1" ht="12.75">
      <c r="A166" s="19"/>
      <c r="B166" s="19"/>
      <c r="C166" s="20"/>
      <c r="D166" s="46"/>
    </row>
    <row r="167" spans="1:4" s="12" customFormat="1" ht="18" customHeight="1">
      <c r="A167" s="19"/>
      <c r="B167" s="19"/>
      <c r="C167" s="20"/>
      <c r="D167" s="46"/>
    </row>
    <row r="168" spans="1:4" ht="12.75">
      <c r="A168" s="19"/>
      <c r="C168" s="20"/>
      <c r="D168" s="46"/>
    </row>
    <row r="169" spans="1:4" s="6" customFormat="1" ht="12.75">
      <c r="A169" s="19"/>
      <c r="B169" s="19"/>
      <c r="C169" s="20"/>
      <c r="D169" s="46"/>
    </row>
    <row r="170" spans="1:4" s="6" customFormat="1" ht="12.75">
      <c r="A170" s="19"/>
      <c r="B170" s="19"/>
      <c r="C170" s="20"/>
      <c r="D170" s="46"/>
    </row>
    <row r="171" spans="1:4" s="6" customFormat="1" ht="12.75">
      <c r="A171" s="19"/>
      <c r="B171" s="19"/>
      <c r="C171" s="20"/>
      <c r="D171" s="46"/>
    </row>
    <row r="172" spans="1:4" ht="12.75" customHeight="1">
      <c r="A172" s="19"/>
      <c r="C172" s="20"/>
      <c r="D172" s="46"/>
    </row>
    <row r="173" spans="1:4" s="6" customFormat="1" ht="12.75">
      <c r="A173" s="19"/>
      <c r="B173" s="19"/>
      <c r="C173" s="20"/>
      <c r="D173" s="46"/>
    </row>
    <row r="174" spans="1:4" s="6" customFormat="1" ht="12.75">
      <c r="A174" s="19"/>
      <c r="B174" s="19"/>
      <c r="C174" s="20"/>
      <c r="D174" s="46"/>
    </row>
    <row r="175" spans="1:4" s="6" customFormat="1" ht="12.75">
      <c r="A175" s="19"/>
      <c r="B175" s="19"/>
      <c r="C175" s="20"/>
      <c r="D175" s="46"/>
    </row>
    <row r="176" spans="1:4" s="6" customFormat="1" ht="12.75">
      <c r="A176" s="19"/>
      <c r="B176" s="19"/>
      <c r="C176" s="20"/>
      <c r="D176" s="46"/>
    </row>
    <row r="177" spans="1:4" s="6" customFormat="1" ht="12.75">
      <c r="A177" s="19"/>
      <c r="B177" s="19"/>
      <c r="C177" s="20"/>
      <c r="D177" s="46"/>
    </row>
    <row r="178" spans="1:4" s="6" customFormat="1" ht="12.75">
      <c r="A178" s="19"/>
      <c r="B178" s="19"/>
      <c r="C178" s="20"/>
      <c r="D178" s="46"/>
    </row>
    <row r="179" spans="1:4" ht="12.75">
      <c r="A179" s="19"/>
      <c r="C179" s="20"/>
      <c r="D179" s="46"/>
    </row>
    <row r="180" spans="1:4" ht="12.75">
      <c r="A180" s="19"/>
      <c r="C180" s="20"/>
      <c r="D180" s="46"/>
    </row>
    <row r="181" spans="1:4" ht="12.75">
      <c r="A181" s="19"/>
      <c r="C181" s="20"/>
      <c r="D181" s="46"/>
    </row>
    <row r="182" spans="1:4" ht="14.25" customHeight="1">
      <c r="A182" s="19"/>
      <c r="C182" s="20"/>
      <c r="D182" s="46"/>
    </row>
    <row r="183" spans="1:4" ht="12.75">
      <c r="A183" s="19"/>
      <c r="C183" s="20"/>
      <c r="D183" s="46"/>
    </row>
    <row r="184" spans="1:4" ht="12.75">
      <c r="A184" s="19"/>
      <c r="C184" s="20"/>
      <c r="D184" s="46"/>
    </row>
    <row r="185" spans="1:4" ht="12.75">
      <c r="A185" s="19"/>
      <c r="C185" s="20"/>
      <c r="D185" s="46"/>
    </row>
    <row r="186" spans="1:4" ht="12.75">
      <c r="A186" s="19"/>
      <c r="C186" s="20"/>
      <c r="D186" s="46"/>
    </row>
    <row r="187" spans="1:4" ht="12.75">
      <c r="A187" s="19"/>
      <c r="C187" s="20"/>
      <c r="D187" s="46"/>
    </row>
    <row r="188" spans="1:4" ht="12.75">
      <c r="A188" s="19"/>
      <c r="C188" s="20"/>
      <c r="D188" s="46"/>
    </row>
    <row r="189" spans="1:4" ht="12.75">
      <c r="A189" s="19"/>
      <c r="C189" s="20"/>
      <c r="D189" s="46"/>
    </row>
    <row r="190" spans="1:4" ht="12.75">
      <c r="A190" s="19"/>
      <c r="C190" s="20"/>
      <c r="D190" s="46"/>
    </row>
    <row r="191" spans="1:4" ht="12.75">
      <c r="A191" s="19"/>
      <c r="C191" s="20"/>
      <c r="D191" s="46"/>
    </row>
    <row r="192" spans="1:4" ht="12.75">
      <c r="A192" s="19"/>
      <c r="C192" s="20"/>
      <c r="D192" s="46"/>
    </row>
    <row r="193" spans="1:4" ht="12.75">
      <c r="A193" s="19"/>
      <c r="C193" s="20"/>
      <c r="D193" s="46"/>
    </row>
    <row r="194" spans="1:4" ht="12.75">
      <c r="A194" s="19"/>
      <c r="C194" s="20"/>
      <c r="D194" s="46"/>
    </row>
    <row r="195" spans="1:4" ht="12.75">
      <c r="A195" s="19"/>
      <c r="C195" s="20"/>
      <c r="D195" s="46"/>
    </row>
    <row r="196" spans="1:4" ht="12.75">
      <c r="A196" s="19"/>
      <c r="C196" s="20"/>
      <c r="D196" s="46"/>
    </row>
    <row r="197" spans="1:4" ht="12.75">
      <c r="A197" s="19"/>
      <c r="C197" s="20"/>
      <c r="D197" s="46"/>
    </row>
    <row r="198" spans="1:4" ht="12.75">
      <c r="A198" s="19"/>
      <c r="C198" s="20"/>
      <c r="D198" s="46"/>
    </row>
    <row r="199" spans="1:4" ht="12.75">
      <c r="A199" s="19"/>
      <c r="C199" s="20"/>
      <c r="D199" s="46"/>
    </row>
    <row r="200" spans="1:4" ht="12.75">
      <c r="A200" s="19"/>
      <c r="C200" s="20"/>
      <c r="D200" s="46"/>
    </row>
    <row r="201" spans="1:4" ht="12.75">
      <c r="A201" s="19"/>
      <c r="C201" s="20"/>
      <c r="D201" s="46"/>
    </row>
    <row r="202" spans="1:4" ht="12.75">
      <c r="A202" s="19"/>
      <c r="C202" s="20"/>
      <c r="D202" s="46"/>
    </row>
    <row r="203" spans="1:4" ht="12.75">
      <c r="A203" s="19"/>
      <c r="C203" s="20"/>
      <c r="D203" s="46"/>
    </row>
    <row r="204" spans="1:4" ht="12.75">
      <c r="A204" s="19"/>
      <c r="C204" s="20"/>
      <c r="D204" s="46"/>
    </row>
    <row r="205" spans="1:4" ht="12.75">
      <c r="A205" s="19"/>
      <c r="C205" s="20"/>
      <c r="D205" s="46"/>
    </row>
    <row r="206" spans="1:4" ht="12.75">
      <c r="A206" s="19"/>
      <c r="C206" s="20"/>
      <c r="D206" s="46"/>
    </row>
    <row r="207" spans="1:4" ht="12.75">
      <c r="A207" s="19"/>
      <c r="C207" s="20"/>
      <c r="D207" s="46"/>
    </row>
    <row r="208" spans="1:4" ht="12.75">
      <c r="A208" s="19"/>
      <c r="C208" s="20"/>
      <c r="D208" s="46"/>
    </row>
    <row r="209" spans="1:4" ht="12.75">
      <c r="A209" s="19"/>
      <c r="C209" s="20"/>
      <c r="D209" s="46"/>
    </row>
    <row r="210" spans="1:4" ht="12.75">
      <c r="A210" s="19"/>
      <c r="C210" s="20"/>
      <c r="D210" s="46"/>
    </row>
    <row r="211" spans="1:4" ht="12.75">
      <c r="A211" s="19"/>
      <c r="C211" s="20"/>
      <c r="D211" s="46"/>
    </row>
    <row r="212" spans="1:4" ht="12.75">
      <c r="A212" s="19"/>
      <c r="C212" s="20"/>
      <c r="D212" s="46"/>
    </row>
    <row r="213" spans="1:4" ht="12.75">
      <c r="A213" s="19"/>
      <c r="C213" s="20"/>
      <c r="D213" s="46"/>
    </row>
    <row r="214" spans="1:4" ht="12.75">
      <c r="A214" s="19"/>
      <c r="C214" s="20"/>
      <c r="D214" s="46"/>
    </row>
    <row r="215" spans="1:4" s="12" customFormat="1" ht="12.75">
      <c r="A215" s="19"/>
      <c r="B215" s="19"/>
      <c r="C215" s="20"/>
      <c r="D215" s="46"/>
    </row>
    <row r="216" spans="1:4" s="12" customFormat="1" ht="12.75">
      <c r="A216" s="19"/>
      <c r="B216" s="19"/>
      <c r="C216" s="20"/>
      <c r="D216" s="46"/>
    </row>
    <row r="217" spans="1:4" s="12" customFormat="1" ht="12.75">
      <c r="A217" s="19"/>
      <c r="B217" s="19"/>
      <c r="C217" s="20"/>
      <c r="D217" s="46"/>
    </row>
    <row r="218" spans="1:4" s="12" customFormat="1" ht="12.75">
      <c r="A218" s="19"/>
      <c r="B218" s="19"/>
      <c r="C218" s="20"/>
      <c r="D218" s="46"/>
    </row>
    <row r="219" spans="1:4" s="12" customFormat="1" ht="12.75">
      <c r="A219" s="19"/>
      <c r="B219" s="19"/>
      <c r="C219" s="20"/>
      <c r="D219" s="46"/>
    </row>
    <row r="220" spans="1:4" s="12" customFormat="1" ht="12.75">
      <c r="A220" s="19"/>
      <c r="B220" s="19"/>
      <c r="C220" s="20"/>
      <c r="D220" s="46"/>
    </row>
    <row r="221" spans="1:4" s="12" customFormat="1" ht="12.75">
      <c r="A221" s="19"/>
      <c r="B221" s="19"/>
      <c r="C221" s="20"/>
      <c r="D221" s="46"/>
    </row>
    <row r="222" spans="1:4" s="12" customFormat="1" ht="12.75">
      <c r="A222" s="19"/>
      <c r="B222" s="19"/>
      <c r="C222" s="20"/>
      <c r="D222" s="46"/>
    </row>
    <row r="223" spans="1:4" s="12" customFormat="1" ht="12.75">
      <c r="A223" s="19"/>
      <c r="B223" s="19"/>
      <c r="C223" s="20"/>
      <c r="D223" s="46"/>
    </row>
    <row r="224" spans="1:4" s="12" customFormat="1" ht="12.75">
      <c r="A224" s="19"/>
      <c r="B224" s="19"/>
      <c r="C224" s="20"/>
      <c r="D224" s="46"/>
    </row>
    <row r="225" spans="1:4" s="12" customFormat="1" ht="12.75">
      <c r="A225" s="19"/>
      <c r="B225" s="19"/>
      <c r="C225" s="20"/>
      <c r="D225" s="46"/>
    </row>
    <row r="226" spans="1:4" s="12" customFormat="1" ht="12.75">
      <c r="A226" s="19"/>
      <c r="B226" s="19"/>
      <c r="C226" s="20"/>
      <c r="D226" s="46"/>
    </row>
    <row r="227" spans="1:4" s="12" customFormat="1" ht="12.75">
      <c r="A227" s="19"/>
      <c r="B227" s="19"/>
      <c r="C227" s="20"/>
      <c r="D227" s="46"/>
    </row>
    <row r="228" spans="1:4" s="12" customFormat="1" ht="12.75">
      <c r="A228" s="19"/>
      <c r="B228" s="19"/>
      <c r="C228" s="20"/>
      <c r="D228" s="46"/>
    </row>
    <row r="229" spans="1:4" s="12" customFormat="1" ht="12.75">
      <c r="A229" s="19"/>
      <c r="B229" s="19"/>
      <c r="C229" s="20"/>
      <c r="D229" s="46"/>
    </row>
    <row r="230" spans="1:4" s="12" customFormat="1" ht="12.75">
      <c r="A230" s="19"/>
      <c r="B230" s="19"/>
      <c r="C230" s="20"/>
      <c r="D230" s="46"/>
    </row>
    <row r="231" spans="1:4" s="12" customFormat="1" ht="12.75">
      <c r="A231" s="19"/>
      <c r="B231" s="19"/>
      <c r="C231" s="20"/>
      <c r="D231" s="46"/>
    </row>
    <row r="232" spans="1:4" s="12" customFormat="1" ht="12.75">
      <c r="A232" s="19"/>
      <c r="B232" s="19"/>
      <c r="C232" s="20"/>
      <c r="D232" s="46"/>
    </row>
    <row r="233" spans="1:4" s="12" customFormat="1" ht="12.75">
      <c r="A233" s="19"/>
      <c r="B233" s="19"/>
      <c r="C233" s="20"/>
      <c r="D233" s="46"/>
    </row>
    <row r="234" spans="1:4" s="12" customFormat="1" ht="12.75">
      <c r="A234" s="19"/>
      <c r="B234" s="19"/>
      <c r="C234" s="20"/>
      <c r="D234" s="46"/>
    </row>
    <row r="235" spans="1:4" s="12" customFormat="1" ht="12.75">
      <c r="A235" s="19"/>
      <c r="B235" s="19"/>
      <c r="C235" s="20"/>
      <c r="D235" s="46"/>
    </row>
    <row r="236" spans="1:4" s="12" customFormat="1" ht="12.75">
      <c r="A236" s="19"/>
      <c r="B236" s="19"/>
      <c r="C236" s="20"/>
      <c r="D236" s="46"/>
    </row>
    <row r="237" spans="1:4" s="12" customFormat="1" ht="12.75">
      <c r="A237" s="19"/>
      <c r="B237" s="19"/>
      <c r="C237" s="20"/>
      <c r="D237" s="46"/>
    </row>
    <row r="238" spans="1:4" s="12" customFormat="1" ht="12.75">
      <c r="A238" s="19"/>
      <c r="B238" s="19"/>
      <c r="C238" s="20"/>
      <c r="D238" s="46"/>
    </row>
    <row r="239" spans="1:4" s="12" customFormat="1" ht="12.75">
      <c r="A239" s="19"/>
      <c r="B239" s="19"/>
      <c r="C239" s="20"/>
      <c r="D239" s="46"/>
    </row>
    <row r="240" spans="1:4" s="12" customFormat="1" ht="12.75">
      <c r="A240" s="19"/>
      <c r="B240" s="19"/>
      <c r="C240" s="20"/>
      <c r="D240" s="46"/>
    </row>
    <row r="241" spans="1:4" s="12" customFormat="1" ht="12.75">
      <c r="A241" s="19"/>
      <c r="B241" s="19"/>
      <c r="C241" s="20"/>
      <c r="D241" s="46"/>
    </row>
    <row r="242" spans="1:4" s="12" customFormat="1" ht="12.75">
      <c r="A242" s="19"/>
      <c r="B242" s="19"/>
      <c r="C242" s="20"/>
      <c r="D242" s="46"/>
    </row>
    <row r="243" spans="1:4" s="12" customFormat="1" ht="18" customHeight="1">
      <c r="A243" s="19"/>
      <c r="B243" s="19"/>
      <c r="C243" s="20"/>
      <c r="D243" s="46"/>
    </row>
    <row r="244" spans="1:4" ht="12.75">
      <c r="A244" s="19"/>
      <c r="C244" s="20"/>
      <c r="D244" s="46"/>
    </row>
    <row r="245" spans="1:4" s="12" customFormat="1" ht="12.75">
      <c r="A245" s="19"/>
      <c r="B245" s="19"/>
      <c r="C245" s="20"/>
      <c r="D245" s="46"/>
    </row>
    <row r="246" spans="1:4" s="12" customFormat="1" ht="12.75">
      <c r="A246" s="19"/>
      <c r="B246" s="19"/>
      <c r="C246" s="20"/>
      <c r="D246" s="46"/>
    </row>
    <row r="247" spans="1:4" s="12" customFormat="1" ht="12.75">
      <c r="A247" s="19"/>
      <c r="B247" s="19"/>
      <c r="C247" s="20"/>
      <c r="D247" s="46"/>
    </row>
    <row r="248" spans="1:4" s="12" customFormat="1" ht="18" customHeight="1">
      <c r="A248" s="19"/>
      <c r="B248" s="19"/>
      <c r="C248" s="20"/>
      <c r="D248" s="46"/>
    </row>
    <row r="249" spans="1:4" ht="12.75">
      <c r="A249" s="19"/>
      <c r="C249" s="20"/>
      <c r="D249" s="46"/>
    </row>
    <row r="250" spans="1:4" ht="14.25" customHeight="1">
      <c r="A250" s="19"/>
      <c r="C250" s="20"/>
      <c r="D250" s="46"/>
    </row>
    <row r="251" spans="1:4" ht="14.25" customHeight="1">
      <c r="A251" s="19"/>
      <c r="C251" s="20"/>
      <c r="D251" s="46"/>
    </row>
    <row r="252" spans="1:4" ht="14.25" customHeight="1">
      <c r="A252" s="19"/>
      <c r="C252" s="20"/>
      <c r="D252" s="46"/>
    </row>
    <row r="253" spans="1:4" ht="12.75">
      <c r="A253" s="19"/>
      <c r="C253" s="20"/>
      <c r="D253" s="46"/>
    </row>
    <row r="254" spans="1:4" ht="14.25" customHeight="1">
      <c r="A254" s="19"/>
      <c r="C254" s="20"/>
      <c r="D254" s="46"/>
    </row>
    <row r="255" spans="1:4" ht="12.75">
      <c r="A255" s="19"/>
      <c r="C255" s="20"/>
      <c r="D255" s="46"/>
    </row>
    <row r="256" spans="1:4" ht="14.25" customHeight="1">
      <c r="A256" s="19"/>
      <c r="C256" s="20"/>
      <c r="D256" s="46"/>
    </row>
    <row r="257" spans="1:4" ht="12.75">
      <c r="A257" s="19"/>
      <c r="C257" s="20"/>
      <c r="D257" s="46"/>
    </row>
    <row r="258" spans="1:4" s="12" customFormat="1" ht="30" customHeight="1">
      <c r="A258" s="19"/>
      <c r="B258" s="19"/>
      <c r="C258" s="20"/>
      <c r="D258" s="46"/>
    </row>
    <row r="259" spans="1:4" s="12" customFormat="1" ht="12.75">
      <c r="A259" s="19"/>
      <c r="B259" s="19"/>
      <c r="C259" s="20"/>
      <c r="D259" s="46"/>
    </row>
    <row r="260" spans="1:4" s="12" customFormat="1" ht="12.75">
      <c r="A260" s="19"/>
      <c r="B260" s="19"/>
      <c r="C260" s="20"/>
      <c r="D260" s="46"/>
    </row>
    <row r="261" spans="1:4" s="12" customFormat="1" ht="12.75">
      <c r="A261" s="19"/>
      <c r="B261" s="19"/>
      <c r="C261" s="20"/>
      <c r="D261" s="46"/>
    </row>
    <row r="262" spans="1:4" s="12" customFormat="1" ht="12.75">
      <c r="A262" s="19"/>
      <c r="B262" s="19"/>
      <c r="C262" s="20"/>
      <c r="D262" s="46"/>
    </row>
    <row r="263" spans="1:4" s="12" customFormat="1" ht="12.75">
      <c r="A263" s="19"/>
      <c r="B263" s="19"/>
      <c r="C263" s="20"/>
      <c r="D263" s="46"/>
    </row>
    <row r="264" spans="1:4" s="12" customFormat="1" ht="12.75">
      <c r="A264" s="19"/>
      <c r="B264" s="19"/>
      <c r="C264" s="20"/>
      <c r="D264" s="46"/>
    </row>
    <row r="265" spans="1:4" s="12" customFormat="1" ht="12.75">
      <c r="A265" s="19"/>
      <c r="B265" s="19"/>
      <c r="C265" s="20"/>
      <c r="D265" s="46"/>
    </row>
    <row r="266" spans="1:4" s="12" customFormat="1" ht="12.75">
      <c r="A266" s="19"/>
      <c r="B266" s="19"/>
      <c r="C266" s="20"/>
      <c r="D266" s="46"/>
    </row>
    <row r="267" spans="1:4" s="12" customFormat="1" ht="12.75">
      <c r="A267" s="19"/>
      <c r="B267" s="19"/>
      <c r="C267" s="20"/>
      <c r="D267" s="46"/>
    </row>
    <row r="268" spans="1:4" s="12" customFormat="1" ht="12.75">
      <c r="A268" s="19"/>
      <c r="B268" s="19"/>
      <c r="C268" s="20"/>
      <c r="D268" s="46"/>
    </row>
    <row r="269" spans="1:4" s="12" customFormat="1" ht="12.75">
      <c r="A269" s="19"/>
      <c r="B269" s="19"/>
      <c r="C269" s="20"/>
      <c r="D269" s="46"/>
    </row>
    <row r="270" spans="1:4" s="12" customFormat="1" ht="12.75">
      <c r="A270" s="19"/>
      <c r="B270" s="19"/>
      <c r="C270" s="20"/>
      <c r="D270" s="46"/>
    </row>
    <row r="271" spans="1:4" s="12" customFormat="1" ht="12.75">
      <c r="A271" s="19"/>
      <c r="B271" s="19"/>
      <c r="C271" s="20"/>
      <c r="D271" s="46"/>
    </row>
    <row r="272" spans="1:4" s="12" customFormat="1" ht="12.75">
      <c r="A272" s="19"/>
      <c r="B272" s="19"/>
      <c r="C272" s="20"/>
      <c r="D272" s="46"/>
    </row>
    <row r="273" spans="1:4" ht="12.75">
      <c r="A273" s="19"/>
      <c r="C273" s="20"/>
      <c r="D273" s="46"/>
    </row>
    <row r="274" spans="1:4" ht="12.75">
      <c r="A274" s="19"/>
      <c r="C274" s="20"/>
      <c r="D274" s="46"/>
    </row>
    <row r="275" spans="1:4" ht="18" customHeight="1">
      <c r="A275" s="19"/>
      <c r="C275" s="20"/>
      <c r="D275" s="46"/>
    </row>
    <row r="276" spans="1:4" ht="20.25" customHeight="1">
      <c r="A276" s="19"/>
      <c r="C276" s="20"/>
      <c r="D276" s="46"/>
    </row>
    <row r="277" spans="1:4" ht="12.75">
      <c r="A277" s="19"/>
      <c r="C277" s="20"/>
      <c r="D277" s="46"/>
    </row>
    <row r="278" spans="1:4" ht="12.75">
      <c r="A278" s="19"/>
      <c r="C278" s="20"/>
      <c r="D278" s="46"/>
    </row>
    <row r="279" spans="1:4" ht="12.75">
      <c r="A279" s="19"/>
      <c r="C279" s="20"/>
      <c r="D279" s="46"/>
    </row>
    <row r="280" spans="1:4" ht="12.75">
      <c r="A280" s="19"/>
      <c r="C280" s="20"/>
      <c r="D280" s="46"/>
    </row>
    <row r="281" spans="1:4" ht="12.75">
      <c r="A281" s="19"/>
      <c r="C281" s="20"/>
      <c r="D281" s="46"/>
    </row>
    <row r="282" spans="1:4" ht="12.75">
      <c r="A282" s="19"/>
      <c r="C282" s="20"/>
      <c r="D282" s="46"/>
    </row>
    <row r="283" spans="1:4" ht="12.75">
      <c r="A283" s="19"/>
      <c r="C283" s="20"/>
      <c r="D283" s="46"/>
    </row>
    <row r="284" spans="1:4" ht="12.75">
      <c r="A284" s="19"/>
      <c r="C284" s="20"/>
      <c r="D284" s="46"/>
    </row>
    <row r="285" spans="1:4" ht="12.75">
      <c r="A285" s="19"/>
      <c r="C285" s="20"/>
      <c r="D285" s="46"/>
    </row>
    <row r="286" spans="1:4" ht="12.75">
      <c r="A286" s="19"/>
      <c r="C286" s="20"/>
      <c r="D286" s="46"/>
    </row>
    <row r="287" spans="1:4" ht="12.75">
      <c r="A287" s="19"/>
      <c r="C287" s="20"/>
      <c r="D287" s="46"/>
    </row>
    <row r="288" spans="1:4" ht="12.75">
      <c r="A288" s="19"/>
      <c r="C288" s="20"/>
      <c r="D288" s="46"/>
    </row>
    <row r="289" spans="1:4" ht="12.75">
      <c r="A289" s="19"/>
      <c r="C289" s="20"/>
      <c r="D289" s="46"/>
    </row>
    <row r="290" spans="1:4" ht="12.75">
      <c r="A290" s="19"/>
      <c r="C290" s="20"/>
      <c r="D290" s="46"/>
    </row>
    <row r="291" spans="1:4" ht="12.75">
      <c r="A291" s="19"/>
      <c r="C291" s="20"/>
      <c r="D291" s="46"/>
    </row>
    <row r="292" spans="1:4" ht="12.75">
      <c r="A292" s="19"/>
      <c r="C292" s="20"/>
      <c r="D292" s="46"/>
    </row>
    <row r="293" spans="1:4" ht="12.75">
      <c r="A293" s="19"/>
      <c r="C293" s="20"/>
      <c r="D293" s="46"/>
    </row>
    <row r="294" spans="1:4" ht="12.75">
      <c r="A294" s="19"/>
      <c r="C294" s="20"/>
      <c r="D294" s="46"/>
    </row>
    <row r="295" spans="1:4" ht="12.75">
      <c r="A295" s="19"/>
      <c r="C295" s="20"/>
      <c r="D295" s="46"/>
    </row>
    <row r="296" spans="1:4" ht="12.75">
      <c r="A296" s="19"/>
      <c r="C296" s="20"/>
      <c r="D296" s="46"/>
    </row>
    <row r="297" spans="1:4" ht="12.75">
      <c r="A297" s="19"/>
      <c r="C297" s="20"/>
      <c r="D297" s="46"/>
    </row>
    <row r="298" spans="1:4" ht="12.75">
      <c r="A298" s="19"/>
      <c r="C298" s="20"/>
      <c r="D298" s="46"/>
    </row>
    <row r="299" spans="1:4" ht="12.75">
      <c r="A299" s="19"/>
      <c r="C299" s="20"/>
      <c r="D299" s="46"/>
    </row>
    <row r="300" spans="1:4" ht="12.75">
      <c r="A300" s="19"/>
      <c r="C300" s="20"/>
      <c r="D300" s="46"/>
    </row>
    <row r="301" spans="1:4" ht="12.75">
      <c r="A301" s="19"/>
      <c r="C301" s="20"/>
      <c r="D301" s="46"/>
    </row>
    <row r="302" spans="1:4" ht="12.75">
      <c r="A302" s="19"/>
      <c r="C302" s="20"/>
      <c r="D302" s="46"/>
    </row>
    <row r="303" spans="1:4" ht="12.75">
      <c r="A303" s="19"/>
      <c r="C303" s="20"/>
      <c r="D303" s="46"/>
    </row>
    <row r="304" spans="1:4" ht="12.75">
      <c r="A304" s="19"/>
      <c r="C304" s="20"/>
      <c r="D304" s="46"/>
    </row>
    <row r="305" spans="1:4" ht="12.75">
      <c r="A305" s="19"/>
      <c r="C305" s="20"/>
      <c r="D305" s="46"/>
    </row>
    <row r="306" spans="1:4" ht="12.75">
      <c r="A306" s="19"/>
      <c r="C306" s="20"/>
      <c r="D306" s="46"/>
    </row>
    <row r="307" spans="1:4" ht="12.75">
      <c r="A307" s="19"/>
      <c r="C307" s="20"/>
      <c r="D307" s="46"/>
    </row>
    <row r="308" spans="1:4" ht="12.75">
      <c r="A308" s="19"/>
      <c r="C308" s="20"/>
      <c r="D308" s="46"/>
    </row>
    <row r="309" spans="1:4" ht="12.75">
      <c r="A309" s="19"/>
      <c r="C309" s="20"/>
      <c r="D309" s="46"/>
    </row>
    <row r="310" spans="1:4" ht="12.75">
      <c r="A310" s="19"/>
      <c r="C310" s="20"/>
      <c r="D310" s="46"/>
    </row>
    <row r="311" spans="1:4" ht="12.75">
      <c r="A311" s="19"/>
      <c r="C311" s="20"/>
      <c r="D311" s="46"/>
    </row>
    <row r="312" spans="1:4" ht="12.75">
      <c r="A312" s="19"/>
      <c r="C312" s="20"/>
      <c r="D312" s="46"/>
    </row>
    <row r="313" spans="1:4" ht="12.75">
      <c r="A313" s="19"/>
      <c r="C313" s="20"/>
      <c r="D313" s="46"/>
    </row>
    <row r="314" spans="1:4" ht="12.75">
      <c r="A314" s="19"/>
      <c r="C314" s="20"/>
      <c r="D314" s="46"/>
    </row>
    <row r="315" spans="1:4" ht="12.75">
      <c r="A315" s="19"/>
      <c r="C315" s="20"/>
      <c r="D315" s="46"/>
    </row>
    <row r="316" spans="1:4" ht="12.75">
      <c r="A316" s="19"/>
      <c r="C316" s="20"/>
      <c r="D316" s="46"/>
    </row>
    <row r="317" spans="1:4" ht="12.75">
      <c r="A317" s="19"/>
      <c r="C317" s="20"/>
      <c r="D317" s="46"/>
    </row>
    <row r="318" spans="1:4" ht="12.75">
      <c r="A318" s="19"/>
      <c r="C318" s="20"/>
      <c r="D318" s="46"/>
    </row>
    <row r="319" spans="1:4" ht="12.75">
      <c r="A319" s="19"/>
      <c r="C319" s="20"/>
      <c r="D319" s="46"/>
    </row>
    <row r="320" spans="1:4" ht="12.75">
      <c r="A320" s="19"/>
      <c r="C320" s="20"/>
      <c r="D320" s="46"/>
    </row>
    <row r="321" spans="1:4" ht="12.75">
      <c r="A321" s="19"/>
      <c r="C321" s="20"/>
      <c r="D321" s="46"/>
    </row>
    <row r="322" spans="1:4" ht="12.75">
      <c r="A322" s="19"/>
      <c r="C322" s="20"/>
      <c r="D322" s="46"/>
    </row>
    <row r="323" spans="1:4" ht="12.75">
      <c r="A323" s="19"/>
      <c r="C323" s="20"/>
      <c r="D323" s="46"/>
    </row>
    <row r="324" spans="1:4" ht="12.75">
      <c r="A324" s="19"/>
      <c r="C324" s="20"/>
      <c r="D324" s="46"/>
    </row>
    <row r="325" spans="1:4" ht="12.75">
      <c r="A325" s="19"/>
      <c r="C325" s="20"/>
      <c r="D325" s="46"/>
    </row>
    <row r="326" spans="1:4" ht="12.75">
      <c r="A326" s="19"/>
      <c r="C326" s="20"/>
      <c r="D326" s="46"/>
    </row>
    <row r="327" spans="1:4" ht="12.75">
      <c r="A327" s="19"/>
      <c r="C327" s="20"/>
      <c r="D327" s="46"/>
    </row>
    <row r="328" spans="1:4" ht="12.75">
      <c r="A328" s="19"/>
      <c r="C328" s="20"/>
      <c r="D328" s="46"/>
    </row>
    <row r="329" spans="1:4" ht="12.75">
      <c r="A329" s="19"/>
      <c r="C329" s="20"/>
      <c r="D329" s="46"/>
    </row>
    <row r="330" spans="1:4" ht="12.75">
      <c r="A330" s="19"/>
      <c r="C330" s="20"/>
      <c r="D330" s="46"/>
    </row>
    <row r="331" spans="1:4" ht="12.75">
      <c r="A331" s="19"/>
      <c r="C331" s="20"/>
      <c r="D331" s="46"/>
    </row>
    <row r="332" spans="1:4" ht="12.75">
      <c r="A332" s="19"/>
      <c r="C332" s="20"/>
      <c r="D332" s="46"/>
    </row>
    <row r="333" spans="1:4" ht="12.75">
      <c r="A333" s="19"/>
      <c r="C333" s="20"/>
      <c r="D333" s="46"/>
    </row>
    <row r="334" spans="1:4" ht="12.75">
      <c r="A334" s="19"/>
      <c r="C334" s="20"/>
      <c r="D334" s="46"/>
    </row>
    <row r="335" spans="1:4" ht="12.75">
      <c r="A335" s="19"/>
      <c r="C335" s="20"/>
      <c r="D335" s="46"/>
    </row>
    <row r="336" spans="1:4" ht="12.75">
      <c r="A336" s="19"/>
      <c r="C336" s="20"/>
      <c r="D336" s="46"/>
    </row>
    <row r="337" spans="1:4" ht="12.75">
      <c r="A337" s="19"/>
      <c r="C337" s="20"/>
      <c r="D337" s="46"/>
    </row>
    <row r="338" spans="1:4" ht="12.75">
      <c r="A338" s="19"/>
      <c r="C338" s="20"/>
      <c r="D338" s="46"/>
    </row>
    <row r="339" spans="1:4" ht="12.75">
      <c r="A339" s="19"/>
      <c r="C339" s="20"/>
      <c r="D339" s="46"/>
    </row>
    <row r="340" spans="1:4" ht="12.75">
      <c r="A340" s="19"/>
      <c r="C340" s="20"/>
      <c r="D340" s="46"/>
    </row>
    <row r="341" spans="1:4" ht="12.75">
      <c r="A341" s="19"/>
      <c r="C341" s="20"/>
      <c r="D341" s="46"/>
    </row>
    <row r="342" spans="1:4" ht="12.75">
      <c r="A342" s="19"/>
      <c r="C342" s="20"/>
      <c r="D342" s="46"/>
    </row>
    <row r="343" spans="1:4" ht="12.75">
      <c r="A343" s="19"/>
      <c r="C343" s="20"/>
      <c r="D343" s="46"/>
    </row>
    <row r="344" spans="1:4" ht="12.75">
      <c r="A344" s="19"/>
      <c r="C344" s="20"/>
      <c r="D344" s="46"/>
    </row>
    <row r="345" spans="1:4" ht="12.75">
      <c r="A345" s="19"/>
      <c r="C345" s="20"/>
      <c r="D345" s="46"/>
    </row>
    <row r="346" spans="1:4" ht="12.75">
      <c r="A346" s="19"/>
      <c r="C346" s="20"/>
      <c r="D346" s="46"/>
    </row>
    <row r="347" spans="1:4" ht="12.75">
      <c r="A347" s="19"/>
      <c r="C347" s="20"/>
      <c r="D347" s="46"/>
    </row>
    <row r="348" spans="1:4" ht="12.75">
      <c r="A348" s="19"/>
      <c r="C348" s="20"/>
      <c r="D348" s="46"/>
    </row>
    <row r="349" spans="1:4" ht="12.75">
      <c r="A349" s="19"/>
      <c r="C349" s="20"/>
      <c r="D349" s="46"/>
    </row>
    <row r="350" spans="1:4" ht="12.75">
      <c r="A350" s="19"/>
      <c r="C350" s="20"/>
      <c r="D350" s="46"/>
    </row>
    <row r="351" spans="1:4" ht="12.75">
      <c r="A351" s="19"/>
      <c r="C351" s="20"/>
      <c r="D351" s="46"/>
    </row>
    <row r="352" spans="1:4" ht="12.75">
      <c r="A352" s="19"/>
      <c r="C352" s="20"/>
      <c r="D352" s="46"/>
    </row>
    <row r="353" spans="1:4" ht="12.75">
      <c r="A353" s="19"/>
      <c r="C353" s="20"/>
      <c r="D353" s="46"/>
    </row>
    <row r="354" spans="1:4" ht="12.75">
      <c r="A354" s="19"/>
      <c r="C354" s="20"/>
      <c r="D354" s="46"/>
    </row>
    <row r="355" spans="1:4" ht="12.75">
      <c r="A355" s="19"/>
      <c r="C355" s="20"/>
      <c r="D355" s="46"/>
    </row>
    <row r="356" spans="1:4" ht="12.75">
      <c r="A356" s="19"/>
      <c r="C356" s="20"/>
      <c r="D356" s="46"/>
    </row>
    <row r="357" spans="1:4" ht="12.75">
      <c r="A357" s="19"/>
      <c r="C357" s="20"/>
      <c r="D357" s="46"/>
    </row>
    <row r="358" spans="1:4" ht="12.75">
      <c r="A358" s="19"/>
      <c r="C358" s="20"/>
      <c r="D358" s="46"/>
    </row>
    <row r="359" spans="1:4" ht="12.75">
      <c r="A359" s="19"/>
      <c r="C359" s="20"/>
      <c r="D359" s="46"/>
    </row>
    <row r="360" spans="1:4" ht="12.75">
      <c r="A360" s="19"/>
      <c r="C360" s="20"/>
      <c r="D360" s="46"/>
    </row>
    <row r="361" spans="1:4" ht="12.75">
      <c r="A361" s="19"/>
      <c r="C361" s="20"/>
      <c r="D361" s="46"/>
    </row>
    <row r="362" spans="1:4" ht="12.75">
      <c r="A362" s="19"/>
      <c r="C362" s="20"/>
      <c r="D362" s="46"/>
    </row>
    <row r="363" spans="1:4" ht="12.75">
      <c r="A363" s="19"/>
      <c r="C363" s="20"/>
      <c r="D363" s="46"/>
    </row>
    <row r="364" spans="1:4" ht="12.75">
      <c r="A364" s="19"/>
      <c r="C364" s="20"/>
      <c r="D364" s="46"/>
    </row>
    <row r="365" spans="1:4" ht="12.75">
      <c r="A365" s="19"/>
      <c r="C365" s="20"/>
      <c r="D365" s="46"/>
    </row>
    <row r="366" spans="1:4" ht="12.75">
      <c r="A366" s="19"/>
      <c r="C366" s="20"/>
      <c r="D366" s="46"/>
    </row>
    <row r="367" spans="1:4" ht="12.75">
      <c r="A367" s="19"/>
      <c r="C367" s="20"/>
      <c r="D367" s="46"/>
    </row>
    <row r="368" spans="1:4" ht="12.75">
      <c r="A368" s="19"/>
      <c r="C368" s="20"/>
      <c r="D368" s="46"/>
    </row>
    <row r="369" spans="1:4" ht="12.75">
      <c r="A369" s="19"/>
      <c r="C369" s="20"/>
      <c r="D369" s="46"/>
    </row>
    <row r="370" spans="1:4" ht="12.75">
      <c r="A370" s="19"/>
      <c r="C370" s="20"/>
      <c r="D370" s="46"/>
    </row>
    <row r="371" spans="1:4" ht="12.75">
      <c r="A371" s="19"/>
      <c r="C371" s="20"/>
      <c r="D371" s="46"/>
    </row>
    <row r="372" spans="1:4" ht="12.75">
      <c r="A372" s="19"/>
      <c r="C372" s="20"/>
      <c r="D372" s="46"/>
    </row>
    <row r="373" spans="1:4" ht="12.75">
      <c r="A373" s="19"/>
      <c r="C373" s="20"/>
      <c r="D373" s="46"/>
    </row>
    <row r="374" spans="1:4" ht="12.75">
      <c r="A374" s="19"/>
      <c r="C374" s="20"/>
      <c r="D374" s="46"/>
    </row>
    <row r="375" spans="1:4" ht="12.75">
      <c r="A375" s="19"/>
      <c r="C375" s="20"/>
      <c r="D375" s="46"/>
    </row>
    <row r="376" spans="1:4" ht="12.75">
      <c r="A376" s="19"/>
      <c r="C376" s="20"/>
      <c r="D376" s="46"/>
    </row>
    <row r="377" spans="1:4" ht="12.75">
      <c r="A377" s="19"/>
      <c r="C377" s="20"/>
      <c r="D377" s="46"/>
    </row>
    <row r="378" spans="1:4" ht="12.75">
      <c r="A378" s="19"/>
      <c r="C378" s="20"/>
      <c r="D378" s="46"/>
    </row>
    <row r="379" spans="1:4" ht="12.75">
      <c r="A379" s="19"/>
      <c r="C379" s="20"/>
      <c r="D379" s="46"/>
    </row>
    <row r="380" spans="1:4" ht="12.75">
      <c r="A380" s="19"/>
      <c r="C380" s="20"/>
      <c r="D380" s="46"/>
    </row>
    <row r="381" spans="1:4" ht="12.75">
      <c r="A381" s="19"/>
      <c r="C381" s="20"/>
      <c r="D381" s="46"/>
    </row>
    <row r="382" spans="1:4" ht="12.75">
      <c r="A382" s="19"/>
      <c r="C382" s="20"/>
      <c r="D382" s="46"/>
    </row>
    <row r="383" spans="1:4" ht="12.75">
      <c r="A383" s="19"/>
      <c r="C383" s="20"/>
      <c r="D383" s="46"/>
    </row>
    <row r="384" spans="1:4" ht="12.75">
      <c r="A384" s="19"/>
      <c r="C384" s="20"/>
      <c r="D384" s="46"/>
    </row>
    <row r="385" spans="1:4" ht="12.75">
      <c r="A385" s="19"/>
      <c r="C385" s="20"/>
      <c r="D385" s="46"/>
    </row>
    <row r="386" spans="1:4" ht="12.75">
      <c r="A386" s="19"/>
      <c r="C386" s="20"/>
      <c r="D386" s="46"/>
    </row>
    <row r="387" spans="1:4" ht="12.75">
      <c r="A387" s="19"/>
      <c r="C387" s="20"/>
      <c r="D387" s="46"/>
    </row>
    <row r="388" spans="1:4" ht="12.75">
      <c r="A388" s="19"/>
      <c r="C388" s="20"/>
      <c r="D388" s="46"/>
    </row>
    <row r="389" spans="1:4" ht="12.75">
      <c r="A389" s="19"/>
      <c r="C389" s="20"/>
      <c r="D389" s="46"/>
    </row>
    <row r="390" spans="1:4" ht="12.75">
      <c r="A390" s="19"/>
      <c r="C390" s="20"/>
      <c r="D390" s="46"/>
    </row>
    <row r="391" spans="1:4" ht="12.75">
      <c r="A391" s="19"/>
      <c r="C391" s="20"/>
      <c r="D391" s="46"/>
    </row>
    <row r="392" spans="1:4" ht="12.75">
      <c r="A392" s="19"/>
      <c r="C392" s="20"/>
      <c r="D392" s="46"/>
    </row>
    <row r="393" spans="1:4" ht="12.75">
      <c r="A393" s="19"/>
      <c r="C393" s="20"/>
      <c r="D393" s="46"/>
    </row>
    <row r="394" spans="1:4" ht="12.75">
      <c r="A394" s="19"/>
      <c r="C394" s="20"/>
      <c r="D394" s="46"/>
    </row>
    <row r="395" spans="1:4" ht="12.75">
      <c r="A395" s="19"/>
      <c r="C395" s="20"/>
      <c r="D395" s="46"/>
    </row>
    <row r="396" spans="1:4" ht="12.75">
      <c r="A396" s="19"/>
      <c r="C396" s="20"/>
      <c r="D396" s="46"/>
    </row>
    <row r="397" spans="1:4" ht="12.75">
      <c r="A397" s="19"/>
      <c r="C397" s="20"/>
      <c r="D397" s="46"/>
    </row>
    <row r="398" spans="1:4" ht="12.75">
      <c r="A398" s="19"/>
      <c r="C398" s="20"/>
      <c r="D398" s="46"/>
    </row>
    <row r="399" spans="1:4" ht="12.75">
      <c r="A399" s="19"/>
      <c r="C399" s="20"/>
      <c r="D399" s="46"/>
    </row>
    <row r="400" spans="1:4" ht="12.75">
      <c r="A400" s="19"/>
      <c r="C400" s="20"/>
      <c r="D400" s="46"/>
    </row>
    <row r="401" spans="1:4" ht="12.75">
      <c r="A401" s="19"/>
      <c r="C401" s="20"/>
      <c r="D401" s="46"/>
    </row>
    <row r="402" spans="1:4" ht="12.75">
      <c r="A402" s="19"/>
      <c r="C402" s="20"/>
      <c r="D402" s="46"/>
    </row>
    <row r="403" spans="1:4" ht="12.75">
      <c r="A403" s="19"/>
      <c r="C403" s="20"/>
      <c r="D403" s="46"/>
    </row>
    <row r="404" spans="1:4" ht="12.75">
      <c r="A404" s="19"/>
      <c r="C404" s="20"/>
      <c r="D404" s="46"/>
    </row>
    <row r="405" spans="1:4" ht="12.75">
      <c r="A405" s="19"/>
      <c r="C405" s="20"/>
      <c r="D405" s="46"/>
    </row>
    <row r="406" spans="1:4" ht="12.75">
      <c r="A406" s="19"/>
      <c r="C406" s="20"/>
      <c r="D406" s="46"/>
    </row>
    <row r="407" spans="1:4" ht="12.75">
      <c r="A407" s="19"/>
      <c r="C407" s="20"/>
      <c r="D407" s="46"/>
    </row>
    <row r="408" spans="1:4" ht="12.75">
      <c r="A408" s="19"/>
      <c r="C408" s="20"/>
      <c r="D408" s="46"/>
    </row>
    <row r="409" spans="1:4" ht="12.75">
      <c r="A409" s="19"/>
      <c r="C409" s="20"/>
      <c r="D409" s="46"/>
    </row>
    <row r="410" spans="1:4" ht="12.75">
      <c r="A410" s="19"/>
      <c r="C410" s="20"/>
      <c r="D410" s="46"/>
    </row>
    <row r="411" spans="1:4" ht="12.75">
      <c r="A411" s="19"/>
      <c r="C411" s="20"/>
      <c r="D411" s="46"/>
    </row>
    <row r="412" spans="1:4" ht="12.75">
      <c r="A412" s="19"/>
      <c r="C412" s="20"/>
      <c r="D412" s="46"/>
    </row>
    <row r="413" spans="1:4" ht="12.75">
      <c r="A413" s="19"/>
      <c r="C413" s="20"/>
      <c r="D413" s="46"/>
    </row>
    <row r="414" spans="1:4" ht="12.75">
      <c r="A414" s="19"/>
      <c r="C414" s="20"/>
      <c r="D414" s="46"/>
    </row>
    <row r="415" spans="1:4" ht="12.75">
      <c r="A415" s="19"/>
      <c r="C415" s="20"/>
      <c r="D415" s="46"/>
    </row>
    <row r="416" spans="1:4" ht="12.75">
      <c r="A416" s="19"/>
      <c r="C416" s="20"/>
      <c r="D416" s="46"/>
    </row>
    <row r="417" spans="1:4" ht="12.75">
      <c r="A417" s="19"/>
      <c r="C417" s="20"/>
      <c r="D417" s="46"/>
    </row>
    <row r="418" spans="1:4" ht="12.75">
      <c r="A418" s="19"/>
      <c r="C418" s="20"/>
      <c r="D418" s="46"/>
    </row>
    <row r="419" spans="1:4" ht="12.75">
      <c r="A419" s="19"/>
      <c r="C419" s="20"/>
      <c r="D419" s="46"/>
    </row>
    <row r="420" spans="1:4" ht="12.75">
      <c r="A420" s="19"/>
      <c r="C420" s="20"/>
      <c r="D420" s="46"/>
    </row>
    <row r="421" spans="1:4" ht="12.75">
      <c r="A421" s="19"/>
      <c r="C421" s="20"/>
      <c r="D421" s="46"/>
    </row>
    <row r="422" spans="1:4" ht="12.75">
      <c r="A422" s="19"/>
      <c r="C422" s="20"/>
      <c r="D422" s="46"/>
    </row>
    <row r="423" spans="1:4" ht="12.75">
      <c r="A423" s="19"/>
      <c r="C423" s="20"/>
      <c r="D423" s="46"/>
    </row>
    <row r="424" spans="1:4" ht="12.75">
      <c r="A424" s="19"/>
      <c r="C424" s="20"/>
      <c r="D424" s="46"/>
    </row>
    <row r="425" spans="1:4" ht="12.75">
      <c r="A425" s="19"/>
      <c r="C425" s="20"/>
      <c r="D425" s="46"/>
    </row>
    <row r="426" spans="1:4" ht="12.75">
      <c r="A426" s="19"/>
      <c r="C426" s="20"/>
      <c r="D426" s="46"/>
    </row>
    <row r="427" spans="1:4" ht="12.75">
      <c r="A427" s="19"/>
      <c r="C427" s="20"/>
      <c r="D427" s="46"/>
    </row>
    <row r="428" spans="1:4" ht="12.75">
      <c r="A428" s="19"/>
      <c r="C428" s="20"/>
      <c r="D428" s="46"/>
    </row>
    <row r="429" spans="1:4" ht="12.75">
      <c r="A429" s="19"/>
      <c r="C429" s="20"/>
      <c r="D429" s="46"/>
    </row>
    <row r="430" spans="1:4" ht="12.75">
      <c r="A430" s="19"/>
      <c r="C430" s="20"/>
      <c r="D430" s="46"/>
    </row>
    <row r="431" spans="1:4" ht="12.75">
      <c r="A431" s="19"/>
      <c r="C431" s="20"/>
      <c r="D431" s="46"/>
    </row>
    <row r="432" spans="1:4" ht="12.75">
      <c r="A432" s="19"/>
      <c r="C432" s="20"/>
      <c r="D432" s="46"/>
    </row>
    <row r="433" spans="1:4" ht="12.75">
      <c r="A433" s="19"/>
      <c r="C433" s="20"/>
      <c r="D433" s="46"/>
    </row>
    <row r="434" spans="1:4" ht="12.75">
      <c r="A434" s="19"/>
      <c r="C434" s="20"/>
      <c r="D434" s="46"/>
    </row>
    <row r="435" spans="1:4" ht="12.75">
      <c r="A435" s="19"/>
      <c r="C435" s="20"/>
      <c r="D435" s="46"/>
    </row>
    <row r="436" spans="1:4" ht="12.75">
      <c r="A436" s="19"/>
      <c r="C436" s="20"/>
      <c r="D436" s="46"/>
    </row>
    <row r="437" spans="1:4" ht="12.75">
      <c r="A437" s="19"/>
      <c r="C437" s="20"/>
      <c r="D437" s="46"/>
    </row>
    <row r="438" spans="1:4" ht="12.75">
      <c r="A438" s="19"/>
      <c r="C438" s="20"/>
      <c r="D438" s="46"/>
    </row>
    <row r="439" spans="1:4" ht="12.75">
      <c r="A439" s="19"/>
      <c r="C439" s="20"/>
      <c r="D439" s="46"/>
    </row>
    <row r="440" spans="1:4" ht="12.75">
      <c r="A440" s="19"/>
      <c r="C440" s="20"/>
      <c r="D440" s="46"/>
    </row>
    <row r="441" spans="1:4" ht="12.75">
      <c r="A441" s="19"/>
      <c r="C441" s="20"/>
      <c r="D441" s="46"/>
    </row>
    <row r="442" spans="1:4" ht="12.75">
      <c r="A442" s="19"/>
      <c r="C442" s="20"/>
      <c r="D442" s="46"/>
    </row>
    <row r="443" spans="1:4" ht="12.75">
      <c r="A443" s="19"/>
      <c r="C443" s="20"/>
      <c r="D443" s="46"/>
    </row>
    <row r="444" spans="1:4" ht="12.75">
      <c r="A444" s="19"/>
      <c r="C444" s="20"/>
      <c r="D444" s="46"/>
    </row>
    <row r="445" spans="1:4" ht="12.75">
      <c r="A445" s="19"/>
      <c r="C445" s="20"/>
      <c r="D445" s="46"/>
    </row>
    <row r="446" spans="1:4" ht="12.75">
      <c r="A446" s="19"/>
      <c r="C446" s="20"/>
      <c r="D446" s="46"/>
    </row>
    <row r="447" spans="1:4" ht="12.75">
      <c r="A447" s="19"/>
      <c r="C447" s="20"/>
      <c r="D447" s="46"/>
    </row>
    <row r="448" spans="1:4" ht="12.75">
      <c r="A448" s="19"/>
      <c r="C448" s="20"/>
      <c r="D448" s="46"/>
    </row>
    <row r="449" spans="1:4" ht="12.75">
      <c r="A449" s="19"/>
      <c r="C449" s="20"/>
      <c r="D449" s="46"/>
    </row>
    <row r="450" spans="1:4" ht="12.75">
      <c r="A450" s="19"/>
      <c r="C450" s="20"/>
      <c r="D450" s="46"/>
    </row>
    <row r="451" spans="1:4" ht="12.75">
      <c r="A451" s="19"/>
      <c r="C451" s="20"/>
      <c r="D451" s="46"/>
    </row>
    <row r="452" spans="1:4" ht="12.75">
      <c r="A452" s="19"/>
      <c r="C452" s="20"/>
      <c r="D452" s="46"/>
    </row>
    <row r="453" spans="1:4" ht="12.75">
      <c r="A453" s="19"/>
      <c r="C453" s="20"/>
      <c r="D453" s="46"/>
    </row>
    <row r="454" spans="1:4" ht="12.75">
      <c r="A454" s="19"/>
      <c r="C454" s="20"/>
      <c r="D454" s="46"/>
    </row>
    <row r="455" spans="1:4" ht="12.75">
      <c r="A455" s="19"/>
      <c r="C455" s="20"/>
      <c r="D455" s="46"/>
    </row>
    <row r="456" spans="1:4" ht="12.75">
      <c r="A456" s="19"/>
      <c r="C456" s="20"/>
      <c r="D456" s="46"/>
    </row>
    <row r="457" spans="1:4" ht="12.75">
      <c r="A457" s="19"/>
      <c r="C457" s="20"/>
      <c r="D457" s="46"/>
    </row>
    <row r="458" spans="1:4" ht="12.75">
      <c r="A458" s="19"/>
      <c r="C458" s="20"/>
      <c r="D458" s="46"/>
    </row>
    <row r="459" spans="1:4" ht="12.75">
      <c r="A459" s="19"/>
      <c r="C459" s="20"/>
      <c r="D459" s="46"/>
    </row>
    <row r="460" spans="1:4" ht="12.75">
      <c r="A460" s="19"/>
      <c r="C460" s="20"/>
      <c r="D460" s="46"/>
    </row>
    <row r="461" spans="1:4" ht="12.75">
      <c r="A461" s="19"/>
      <c r="C461" s="20"/>
      <c r="D461" s="46"/>
    </row>
    <row r="462" spans="1:4" ht="12.75">
      <c r="A462" s="19"/>
      <c r="C462" s="20"/>
      <c r="D462" s="46"/>
    </row>
    <row r="463" spans="1:4" ht="12.75">
      <c r="A463" s="19"/>
      <c r="C463" s="20"/>
      <c r="D463" s="46"/>
    </row>
    <row r="464" spans="1:4" ht="12.75">
      <c r="A464" s="19"/>
      <c r="C464" s="20"/>
      <c r="D464" s="46"/>
    </row>
    <row r="465" spans="1:4" ht="12.75">
      <c r="A465" s="19"/>
      <c r="C465" s="20"/>
      <c r="D465" s="46"/>
    </row>
    <row r="466" spans="1:4" ht="12.75">
      <c r="A466" s="19"/>
      <c r="C466" s="20"/>
      <c r="D466" s="46"/>
    </row>
    <row r="467" spans="1:4" ht="12.75">
      <c r="A467" s="19"/>
      <c r="C467" s="20"/>
      <c r="D467" s="46"/>
    </row>
    <row r="468" spans="1:4" ht="12.75">
      <c r="A468" s="19"/>
      <c r="C468" s="20"/>
      <c r="D468" s="46"/>
    </row>
    <row r="469" spans="1:4" ht="12.75">
      <c r="A469" s="19"/>
      <c r="C469" s="20"/>
      <c r="D469" s="46"/>
    </row>
    <row r="470" spans="1:4" ht="12.75">
      <c r="A470" s="19"/>
      <c r="C470" s="20"/>
      <c r="D470" s="46"/>
    </row>
    <row r="471" spans="1:4" ht="12.75">
      <c r="A471" s="19"/>
      <c r="C471" s="20"/>
      <c r="D471" s="46"/>
    </row>
    <row r="472" spans="1:4" ht="12.75">
      <c r="A472" s="19"/>
      <c r="C472" s="20"/>
      <c r="D472" s="46"/>
    </row>
    <row r="473" spans="1:4" ht="12.75">
      <c r="A473" s="19"/>
      <c r="C473" s="20"/>
      <c r="D473" s="46"/>
    </row>
    <row r="474" spans="1:4" ht="12.75">
      <c r="A474" s="19"/>
      <c r="C474" s="20"/>
      <c r="D474" s="46"/>
    </row>
    <row r="475" spans="1:4" ht="12.75">
      <c r="A475" s="19"/>
      <c r="C475" s="20"/>
      <c r="D475" s="46"/>
    </row>
    <row r="476" spans="1:4" ht="12.75">
      <c r="A476" s="19"/>
      <c r="C476" s="20"/>
      <c r="D476" s="46"/>
    </row>
    <row r="477" spans="1:4" ht="12.75">
      <c r="A477" s="19"/>
      <c r="C477" s="20"/>
      <c r="D477" s="46"/>
    </row>
    <row r="478" spans="1:4" ht="12.75">
      <c r="A478" s="19"/>
      <c r="C478" s="20"/>
      <c r="D478" s="46"/>
    </row>
    <row r="479" spans="1:4" ht="12.75">
      <c r="A479" s="19"/>
      <c r="C479" s="20"/>
      <c r="D479" s="46"/>
    </row>
    <row r="480" spans="1:4" ht="12.75">
      <c r="A480" s="19"/>
      <c r="C480" s="20"/>
      <c r="D480" s="46"/>
    </row>
    <row r="481" spans="1:4" ht="12.75">
      <c r="A481" s="19"/>
      <c r="C481" s="20"/>
      <c r="D481" s="46"/>
    </row>
    <row r="482" spans="1:4" ht="12.75">
      <c r="A482" s="19"/>
      <c r="C482" s="20"/>
      <c r="D482" s="46"/>
    </row>
    <row r="483" spans="1:4" ht="12.75">
      <c r="A483" s="19"/>
      <c r="C483" s="20"/>
      <c r="D483" s="46"/>
    </row>
    <row r="484" spans="1:4" ht="12.75">
      <c r="A484" s="19"/>
      <c r="C484" s="20"/>
      <c r="D484" s="46"/>
    </row>
    <row r="485" spans="1:4" ht="12.75">
      <c r="A485" s="19"/>
      <c r="C485" s="20"/>
      <c r="D485" s="46"/>
    </row>
    <row r="486" spans="1:4" ht="12.75">
      <c r="A486" s="19"/>
      <c r="C486" s="20"/>
      <c r="D486" s="46"/>
    </row>
    <row r="487" spans="1:4" ht="12.75">
      <c r="A487" s="19"/>
      <c r="C487" s="20"/>
      <c r="D487" s="46"/>
    </row>
    <row r="488" spans="1:4" ht="12.75">
      <c r="A488" s="19"/>
      <c r="C488" s="20"/>
      <c r="D488" s="46"/>
    </row>
    <row r="489" spans="1:4" ht="12.75">
      <c r="A489" s="19"/>
      <c r="C489" s="20"/>
      <c r="D489" s="46"/>
    </row>
    <row r="490" spans="1:4" ht="12.75">
      <c r="A490" s="19"/>
      <c r="C490" s="20"/>
      <c r="D490" s="46"/>
    </row>
    <row r="491" spans="1:4" ht="12.75">
      <c r="A491" s="19"/>
      <c r="C491" s="20"/>
      <c r="D491" s="46"/>
    </row>
    <row r="492" spans="1:4" ht="12.75">
      <c r="A492" s="19"/>
      <c r="C492" s="20"/>
      <c r="D492" s="46"/>
    </row>
    <row r="493" spans="1:4" ht="12.75">
      <c r="A493" s="19"/>
      <c r="C493" s="20"/>
      <c r="D493" s="46"/>
    </row>
    <row r="494" spans="1:4" ht="12.75">
      <c r="A494" s="19"/>
      <c r="C494" s="20"/>
      <c r="D494" s="46"/>
    </row>
    <row r="495" spans="1:4" ht="12.75">
      <c r="A495" s="19"/>
      <c r="C495" s="20"/>
      <c r="D495" s="46"/>
    </row>
    <row r="496" spans="1:4" ht="12.75">
      <c r="A496" s="19"/>
      <c r="C496" s="20"/>
      <c r="D496" s="46"/>
    </row>
    <row r="497" spans="1:4" ht="12.75">
      <c r="A497" s="19"/>
      <c r="C497" s="20"/>
      <c r="D497" s="46"/>
    </row>
    <row r="498" spans="1:4" ht="12.75">
      <c r="A498" s="19"/>
      <c r="C498" s="20"/>
      <c r="D498" s="46"/>
    </row>
    <row r="499" spans="1:4" ht="12.75">
      <c r="A499" s="19"/>
      <c r="C499" s="20"/>
      <c r="D499" s="46"/>
    </row>
    <row r="500" spans="1:4" ht="12.75">
      <c r="A500" s="19"/>
      <c r="C500" s="20"/>
      <c r="D500" s="46"/>
    </row>
    <row r="501" spans="1:4" ht="12.75">
      <c r="A501" s="19"/>
      <c r="C501" s="20"/>
      <c r="D501" s="46"/>
    </row>
    <row r="502" spans="1:4" ht="12.75">
      <c r="A502" s="19"/>
      <c r="C502" s="20"/>
      <c r="D502" s="46"/>
    </row>
    <row r="503" spans="1:4" ht="12.75">
      <c r="A503" s="19"/>
      <c r="C503" s="20"/>
      <c r="D503" s="46"/>
    </row>
    <row r="504" spans="1:4" ht="12.75">
      <c r="A504" s="19"/>
      <c r="C504" s="20"/>
      <c r="D504" s="46"/>
    </row>
    <row r="505" spans="1:4" ht="12.75">
      <c r="A505" s="19"/>
      <c r="C505" s="20"/>
      <c r="D505" s="46"/>
    </row>
    <row r="506" spans="1:4" ht="12.75">
      <c r="A506" s="19"/>
      <c r="C506" s="20"/>
      <c r="D506" s="46"/>
    </row>
    <row r="507" spans="1:4" ht="12.75">
      <c r="A507" s="19"/>
      <c r="C507" s="20"/>
      <c r="D507" s="46"/>
    </row>
    <row r="508" spans="1:4" ht="12.75">
      <c r="A508" s="19"/>
      <c r="C508" s="20"/>
      <c r="D508" s="46"/>
    </row>
    <row r="509" spans="1:4" ht="12.75">
      <c r="A509" s="19"/>
      <c r="C509" s="20"/>
      <c r="D509" s="46"/>
    </row>
    <row r="510" spans="1:4" ht="12.75">
      <c r="A510" s="19"/>
      <c r="C510" s="20"/>
      <c r="D510" s="46"/>
    </row>
    <row r="511" spans="1:4" ht="12.75">
      <c r="A511" s="19"/>
      <c r="C511" s="20"/>
      <c r="D511" s="46"/>
    </row>
    <row r="512" spans="1:4" ht="12.75">
      <c r="A512" s="19"/>
      <c r="C512" s="20"/>
      <c r="D512" s="46"/>
    </row>
    <row r="513" spans="1:4" ht="12.75">
      <c r="A513" s="19"/>
      <c r="C513" s="20"/>
      <c r="D513" s="46"/>
    </row>
    <row r="514" spans="1:4" ht="12.75">
      <c r="A514" s="19"/>
      <c r="C514" s="20"/>
      <c r="D514" s="46"/>
    </row>
    <row r="515" spans="1:4" ht="12.75">
      <c r="A515" s="19"/>
      <c r="C515" s="20"/>
      <c r="D515" s="46"/>
    </row>
    <row r="516" spans="1:4" ht="12.75">
      <c r="A516" s="19"/>
      <c r="C516" s="20"/>
      <c r="D516" s="46"/>
    </row>
    <row r="517" spans="1:4" ht="12.75">
      <c r="A517" s="19"/>
      <c r="C517" s="20"/>
      <c r="D517" s="46"/>
    </row>
    <row r="518" spans="1:4" ht="12.75">
      <c r="A518" s="19"/>
      <c r="C518" s="20"/>
      <c r="D518" s="46"/>
    </row>
    <row r="519" spans="1:4" ht="12.75">
      <c r="A519" s="19"/>
      <c r="C519" s="20"/>
      <c r="D519" s="46"/>
    </row>
    <row r="520" spans="1:4" ht="12.75">
      <c r="A520" s="19"/>
      <c r="C520" s="20"/>
      <c r="D520" s="46"/>
    </row>
    <row r="521" spans="1:4" ht="12.75">
      <c r="A521" s="19"/>
      <c r="C521" s="20"/>
      <c r="D521" s="46"/>
    </row>
    <row r="522" spans="1:4" ht="12.75">
      <c r="A522" s="19"/>
      <c r="C522" s="20"/>
      <c r="D522" s="46"/>
    </row>
    <row r="523" spans="1:4" ht="12.75">
      <c r="A523" s="19"/>
      <c r="C523" s="20"/>
      <c r="D523" s="46"/>
    </row>
    <row r="524" spans="1:4" ht="12.75">
      <c r="A524" s="19"/>
      <c r="C524" s="20"/>
      <c r="D524" s="46"/>
    </row>
    <row r="525" spans="1:4" ht="12.75">
      <c r="A525" s="19"/>
      <c r="C525" s="20"/>
      <c r="D525" s="46"/>
    </row>
    <row r="526" spans="1:4" ht="12.75">
      <c r="A526" s="19"/>
      <c r="C526" s="20"/>
      <c r="D526" s="46"/>
    </row>
    <row r="527" spans="1:4" ht="12.75">
      <c r="A527" s="19"/>
      <c r="C527" s="20"/>
      <c r="D527" s="46"/>
    </row>
    <row r="528" spans="1:4" ht="12.75">
      <c r="A528" s="19"/>
      <c r="C528" s="20"/>
      <c r="D528" s="46"/>
    </row>
    <row r="529" spans="1:4" ht="12.75">
      <c r="A529" s="19"/>
      <c r="C529" s="20"/>
      <c r="D529" s="46"/>
    </row>
    <row r="530" spans="1:4" ht="12.75">
      <c r="A530" s="19"/>
      <c r="C530" s="20"/>
      <c r="D530" s="46"/>
    </row>
    <row r="531" spans="1:4" ht="12.75">
      <c r="A531" s="19"/>
      <c r="C531" s="20"/>
      <c r="D531" s="46"/>
    </row>
    <row r="532" spans="1:4" ht="12.75">
      <c r="A532" s="19"/>
      <c r="C532" s="20"/>
      <c r="D532" s="46"/>
    </row>
    <row r="533" spans="1:4" ht="12.75">
      <c r="A533" s="19"/>
      <c r="C533" s="20"/>
      <c r="D533" s="46"/>
    </row>
    <row r="534" spans="1:4" ht="12.75">
      <c r="A534" s="19"/>
      <c r="C534" s="20"/>
      <c r="D534" s="46"/>
    </row>
    <row r="535" spans="1:4" ht="12.75">
      <c r="A535" s="19"/>
      <c r="C535" s="20"/>
      <c r="D535" s="46"/>
    </row>
    <row r="536" spans="1:4" ht="12.75">
      <c r="A536" s="19"/>
      <c r="C536" s="20"/>
      <c r="D536" s="46"/>
    </row>
    <row r="537" spans="1:4" ht="12.75">
      <c r="A537" s="19"/>
      <c r="C537" s="20"/>
      <c r="D537" s="46"/>
    </row>
    <row r="538" spans="1:4" ht="12.75">
      <c r="A538" s="19"/>
      <c r="C538" s="20"/>
      <c r="D538" s="46"/>
    </row>
    <row r="539" spans="1:4" ht="12.75">
      <c r="A539" s="19"/>
      <c r="C539" s="20"/>
      <c r="D539" s="46"/>
    </row>
    <row r="540" spans="1:4" ht="12.75">
      <c r="A540" s="19"/>
      <c r="C540" s="20"/>
      <c r="D540" s="46"/>
    </row>
    <row r="541" spans="1:4" ht="12.75">
      <c r="A541" s="19"/>
      <c r="C541" s="20"/>
      <c r="D541" s="46"/>
    </row>
    <row r="542" spans="1:4" ht="12.75">
      <c r="A542" s="19"/>
      <c r="C542" s="20"/>
      <c r="D542" s="46"/>
    </row>
    <row r="543" spans="1:4" ht="12.75">
      <c r="A543" s="19"/>
      <c r="C543" s="20"/>
      <c r="D543" s="46"/>
    </row>
    <row r="544" spans="1:4" ht="12.75">
      <c r="A544" s="19"/>
      <c r="C544" s="20"/>
      <c r="D544" s="46"/>
    </row>
    <row r="545" spans="1:4" ht="12.75">
      <c r="A545" s="19"/>
      <c r="C545" s="20"/>
      <c r="D545" s="46"/>
    </row>
    <row r="546" spans="1:4" ht="12.75">
      <c r="A546" s="19"/>
      <c r="C546" s="20"/>
      <c r="D546" s="46"/>
    </row>
    <row r="547" spans="1:4" ht="12.75">
      <c r="A547" s="19"/>
      <c r="C547" s="20"/>
      <c r="D547" s="46"/>
    </row>
    <row r="548" spans="1:4" ht="12.75">
      <c r="A548" s="19"/>
      <c r="C548" s="20"/>
      <c r="D548" s="46"/>
    </row>
    <row r="549" spans="1:4" ht="12.75">
      <c r="A549" s="19"/>
      <c r="C549" s="20"/>
      <c r="D549" s="46"/>
    </row>
    <row r="550" spans="1:4" ht="12.75">
      <c r="A550" s="19"/>
      <c r="C550" s="20"/>
      <c r="D550" s="46"/>
    </row>
    <row r="551" spans="1:4" ht="12.75">
      <c r="A551" s="19"/>
      <c r="C551" s="20"/>
      <c r="D551" s="46"/>
    </row>
    <row r="552" spans="1:4" ht="12.75">
      <c r="A552" s="19"/>
      <c r="C552" s="20"/>
      <c r="D552" s="46"/>
    </row>
    <row r="553" spans="1:4" ht="12.75">
      <c r="A553" s="19"/>
      <c r="C553" s="20"/>
      <c r="D553" s="46"/>
    </row>
    <row r="554" spans="1:4" ht="12.75">
      <c r="A554" s="19"/>
      <c r="C554" s="20"/>
      <c r="D554" s="46"/>
    </row>
    <row r="555" spans="1:4" ht="12.75">
      <c r="A555" s="19"/>
      <c r="C555" s="20"/>
      <c r="D555" s="46"/>
    </row>
    <row r="556" spans="1:4" ht="12.75">
      <c r="A556" s="19"/>
      <c r="C556" s="20"/>
      <c r="D556" s="46"/>
    </row>
    <row r="557" spans="1:4" ht="12.75">
      <c r="A557" s="19"/>
      <c r="C557" s="20"/>
      <c r="D557" s="46"/>
    </row>
    <row r="558" spans="1:4" ht="12.75">
      <c r="A558" s="19"/>
      <c r="C558" s="20"/>
      <c r="D558" s="46"/>
    </row>
    <row r="559" spans="1:4" ht="12.75">
      <c r="A559" s="19"/>
      <c r="C559" s="20"/>
      <c r="D559" s="46"/>
    </row>
    <row r="560" spans="1:4" ht="12.75">
      <c r="A560" s="19"/>
      <c r="C560" s="20"/>
      <c r="D560" s="46"/>
    </row>
    <row r="561" spans="1:4" ht="12.75">
      <c r="A561" s="19"/>
      <c r="C561" s="20"/>
      <c r="D561" s="46"/>
    </row>
    <row r="562" spans="1:4" ht="12.75">
      <c r="A562" s="19"/>
      <c r="C562" s="20"/>
      <c r="D562" s="46"/>
    </row>
    <row r="563" spans="1:4" ht="12.75">
      <c r="A563" s="19"/>
      <c r="C563" s="20"/>
      <c r="D563" s="46"/>
    </row>
    <row r="564" spans="1:4" ht="12.75">
      <c r="A564" s="19"/>
      <c r="C564" s="20"/>
      <c r="D564" s="46"/>
    </row>
    <row r="565" spans="1:4" ht="12.75">
      <c r="A565" s="19"/>
      <c r="C565" s="20"/>
      <c r="D565" s="46"/>
    </row>
    <row r="566" spans="1:4" ht="12.75">
      <c r="A566" s="19"/>
      <c r="C566" s="20"/>
      <c r="D566" s="46"/>
    </row>
    <row r="567" spans="1:4" ht="12.75">
      <c r="A567" s="19"/>
      <c r="C567" s="20"/>
      <c r="D567" s="46"/>
    </row>
    <row r="568" spans="1:4" ht="12.75">
      <c r="A568" s="19"/>
      <c r="C568" s="20"/>
      <c r="D568" s="46"/>
    </row>
    <row r="569" spans="1:4" ht="12.75">
      <c r="A569" s="19"/>
      <c r="C569" s="20"/>
      <c r="D569" s="46"/>
    </row>
    <row r="570" spans="1:4" ht="12.75">
      <c r="A570" s="19"/>
      <c r="C570" s="20"/>
      <c r="D570" s="46"/>
    </row>
    <row r="571" spans="1:4" ht="12.75">
      <c r="A571" s="19"/>
      <c r="C571" s="20"/>
      <c r="D571" s="46"/>
    </row>
    <row r="572" spans="1:4" ht="12.75">
      <c r="A572" s="19"/>
      <c r="C572" s="20"/>
      <c r="D572" s="46"/>
    </row>
    <row r="573" spans="1:4" ht="12.75">
      <c r="A573" s="19"/>
      <c r="C573" s="20"/>
      <c r="D573" s="46"/>
    </row>
    <row r="574" spans="1:4" ht="12.75">
      <c r="A574" s="19"/>
      <c r="C574" s="20"/>
      <c r="D574" s="46"/>
    </row>
    <row r="575" spans="1:4" ht="12.75">
      <c r="A575" s="19"/>
      <c r="C575" s="20"/>
      <c r="D575" s="46"/>
    </row>
    <row r="576" spans="1:4" ht="12.75">
      <c r="A576" s="19"/>
      <c r="C576" s="20"/>
      <c r="D576" s="46"/>
    </row>
    <row r="577" spans="1:4" ht="12.75">
      <c r="A577" s="19"/>
      <c r="C577" s="20"/>
      <c r="D577" s="46"/>
    </row>
    <row r="578" spans="1:4" ht="12.75">
      <c r="A578" s="19"/>
      <c r="C578" s="20"/>
      <c r="D578" s="46"/>
    </row>
    <row r="579" spans="1:4" ht="12.75">
      <c r="A579" s="19"/>
      <c r="C579" s="20"/>
      <c r="D579" s="46"/>
    </row>
    <row r="580" spans="1:4" ht="12.75">
      <c r="A580" s="19"/>
      <c r="C580" s="20"/>
      <c r="D580" s="46"/>
    </row>
    <row r="581" spans="1:4" ht="12.75">
      <c r="A581" s="19"/>
      <c r="C581" s="20"/>
      <c r="D581" s="46"/>
    </row>
    <row r="582" spans="1:4" ht="12.75">
      <c r="A582" s="19"/>
      <c r="C582" s="20"/>
      <c r="D582" s="46"/>
    </row>
    <row r="583" spans="1:4" ht="12.75">
      <c r="A583" s="19"/>
      <c r="C583" s="20"/>
      <c r="D583" s="46"/>
    </row>
    <row r="584" spans="1:4" ht="12.75">
      <c r="A584" s="19"/>
      <c r="C584" s="20"/>
      <c r="D584" s="46"/>
    </row>
    <row r="585" spans="1:4" ht="12.75">
      <c r="A585" s="19"/>
      <c r="C585" s="20"/>
      <c r="D585" s="46"/>
    </row>
    <row r="586" spans="1:4" ht="12.75">
      <c r="A586" s="19"/>
      <c r="C586" s="20"/>
      <c r="D586" s="46"/>
    </row>
    <row r="587" spans="1:4" ht="12.75">
      <c r="A587" s="19"/>
      <c r="C587" s="20"/>
      <c r="D587" s="46"/>
    </row>
    <row r="588" spans="1:4" ht="12.75">
      <c r="A588" s="19"/>
      <c r="C588" s="20"/>
      <c r="D588" s="46"/>
    </row>
    <row r="589" spans="1:4" ht="12.75">
      <c r="A589" s="19"/>
      <c r="C589" s="20"/>
      <c r="D589" s="46"/>
    </row>
    <row r="590" spans="1:4" ht="12.75">
      <c r="A590" s="19"/>
      <c r="C590" s="20"/>
      <c r="D590" s="46"/>
    </row>
    <row r="591" spans="1:4" ht="12.75">
      <c r="A591" s="19"/>
      <c r="C591" s="20"/>
      <c r="D591" s="46"/>
    </row>
    <row r="592" spans="1:4" ht="12.75">
      <c r="A592" s="19"/>
      <c r="C592" s="20"/>
      <c r="D592" s="46"/>
    </row>
    <row r="593" spans="1:4" ht="12.75">
      <c r="A593" s="19"/>
      <c r="C593" s="20"/>
      <c r="D593" s="46"/>
    </row>
    <row r="594" spans="1:4" ht="12.75">
      <c r="A594" s="19"/>
      <c r="C594" s="20"/>
      <c r="D594" s="46"/>
    </row>
    <row r="595" spans="1:4" ht="12.75">
      <c r="A595" s="19"/>
      <c r="C595" s="20"/>
      <c r="D595" s="46"/>
    </row>
    <row r="596" spans="1:4" ht="12.75">
      <c r="A596" s="19"/>
      <c r="C596" s="20"/>
      <c r="D596" s="46"/>
    </row>
    <row r="597" spans="1:4" ht="12.75">
      <c r="A597" s="19"/>
      <c r="C597" s="20"/>
      <c r="D597" s="46"/>
    </row>
    <row r="598" spans="1:4" ht="12.75">
      <c r="A598" s="19"/>
      <c r="C598" s="20"/>
      <c r="D598" s="46"/>
    </row>
    <row r="599" spans="1:4" ht="12.75">
      <c r="A599" s="19"/>
      <c r="C599" s="20"/>
      <c r="D599" s="46"/>
    </row>
    <row r="600" spans="1:4" ht="12.75">
      <c r="A600" s="19"/>
      <c r="C600" s="20"/>
      <c r="D600" s="46"/>
    </row>
    <row r="601" spans="1:4" ht="12.75">
      <c r="A601" s="19"/>
      <c r="C601" s="20"/>
      <c r="D601" s="46"/>
    </row>
    <row r="602" spans="1:4" ht="12.75">
      <c r="A602" s="19"/>
      <c r="C602" s="20"/>
      <c r="D602" s="46"/>
    </row>
    <row r="603" spans="1:4" ht="12.75">
      <c r="A603" s="19"/>
      <c r="C603" s="20"/>
      <c r="D603" s="46"/>
    </row>
    <row r="604" spans="1:4" ht="12.75">
      <c r="A604" s="19"/>
      <c r="C604" s="20"/>
      <c r="D604" s="46"/>
    </row>
    <row r="605" spans="1:4" ht="12.75">
      <c r="A605" s="19"/>
      <c r="C605" s="20"/>
      <c r="D605" s="46"/>
    </row>
    <row r="606" spans="1:4" ht="12.75">
      <c r="A606" s="19"/>
      <c r="C606" s="20"/>
      <c r="D606" s="46"/>
    </row>
    <row r="607" spans="1:4" ht="12.75">
      <c r="A607" s="19"/>
      <c r="C607" s="20"/>
      <c r="D607" s="46"/>
    </row>
    <row r="608" spans="1:4" ht="12.75">
      <c r="A608" s="19"/>
      <c r="C608" s="20"/>
      <c r="D608" s="46"/>
    </row>
    <row r="609" spans="1:4" ht="12.75">
      <c r="A609" s="19"/>
      <c r="C609" s="20"/>
      <c r="D609" s="46"/>
    </row>
    <row r="610" spans="1:4" ht="12.75">
      <c r="A610" s="19"/>
      <c r="C610" s="20"/>
      <c r="D610" s="46"/>
    </row>
    <row r="611" spans="1:4" ht="12.75">
      <c r="A611" s="19"/>
      <c r="C611" s="20"/>
      <c r="D611" s="46"/>
    </row>
    <row r="612" spans="1:4" ht="12.75">
      <c r="A612" s="19"/>
      <c r="C612" s="20"/>
      <c r="D612" s="46"/>
    </row>
    <row r="613" spans="1:4" ht="12.75">
      <c r="A613" s="19"/>
      <c r="C613" s="20"/>
      <c r="D613" s="46"/>
    </row>
    <row r="614" spans="1:4" ht="12.75">
      <c r="A614" s="19"/>
      <c r="C614" s="20"/>
      <c r="D614" s="46"/>
    </row>
    <row r="615" spans="1:4" ht="12.75">
      <c r="A615" s="19"/>
      <c r="C615" s="20"/>
      <c r="D615" s="46"/>
    </row>
    <row r="616" spans="1:4" ht="12.75">
      <c r="A616" s="19"/>
      <c r="C616" s="20"/>
      <c r="D616" s="46"/>
    </row>
    <row r="617" spans="1:4" ht="12.75">
      <c r="A617" s="19"/>
      <c r="C617" s="20"/>
      <c r="D617" s="46"/>
    </row>
    <row r="618" spans="1:4" ht="12.75">
      <c r="A618" s="19"/>
      <c r="C618" s="20"/>
      <c r="D618" s="46"/>
    </row>
    <row r="619" spans="1:4" ht="12.75">
      <c r="A619" s="19"/>
      <c r="C619" s="20"/>
      <c r="D619" s="46"/>
    </row>
    <row r="620" spans="1:4" ht="12.75">
      <c r="A620" s="19"/>
      <c r="C620" s="20"/>
      <c r="D620" s="46"/>
    </row>
  </sheetData>
  <sheetProtection/>
  <mergeCells count="21">
    <mergeCell ref="A93:D93"/>
    <mergeCell ref="A95:D95"/>
    <mergeCell ref="A91:D91"/>
    <mergeCell ref="A89:D89"/>
    <mergeCell ref="B101:C101"/>
    <mergeCell ref="A56:D56"/>
    <mergeCell ref="A65:D65"/>
    <mergeCell ref="B99:C99"/>
    <mergeCell ref="B100:C100"/>
    <mergeCell ref="A58:D58"/>
    <mergeCell ref="A85:D85"/>
    <mergeCell ref="A87:D87"/>
    <mergeCell ref="A77:D77"/>
    <mergeCell ref="A3:D3"/>
    <mergeCell ref="A5:D5"/>
    <mergeCell ref="A26:D26"/>
    <mergeCell ref="A29:D29"/>
    <mergeCell ref="A31:D31"/>
    <mergeCell ref="A74:D74"/>
    <mergeCell ref="A43:D43"/>
    <mergeCell ref="A68:D68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9" r:id="rId1"/>
  <rowBreaks count="1" manualBreakCount="1">
    <brk id="5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19"/>
  <sheetViews>
    <sheetView view="pageBreakPreview" zoomScaleSheetLayoutView="100" zoomScalePageLayoutView="0" workbookViewId="0" topLeftCell="F7">
      <selection activeCell="V1" sqref="U1:V16384"/>
    </sheetView>
  </sheetViews>
  <sheetFormatPr defaultColWidth="9.140625" defaultRowHeight="12.75"/>
  <cols>
    <col min="1" max="1" width="4.57421875" style="3" customWidth="1"/>
    <col min="2" max="2" width="14.8515625" style="3" customWidth="1"/>
    <col min="3" max="3" width="14.00390625" style="3" customWidth="1"/>
    <col min="4" max="4" width="21.8515625" style="7" customWidth="1"/>
    <col min="5" max="5" width="10.8515625" style="3" customWidth="1"/>
    <col min="6" max="6" width="13.57421875" style="3" customWidth="1"/>
    <col min="7" max="7" width="8.140625" style="5" hidden="1" customWidth="1"/>
    <col min="8" max="8" width="8.140625" style="30" hidden="1" customWidth="1"/>
    <col min="9" max="9" width="10.00390625" style="3" customWidth="1"/>
    <col min="10" max="10" width="13.140625" style="3" customWidth="1"/>
    <col min="11" max="11" width="11.57421875" style="5" customWidth="1"/>
    <col min="12" max="12" width="11.421875" style="3" hidden="1" customWidth="1"/>
    <col min="13" max="13" width="7.7109375" style="5" customWidth="1"/>
    <col min="14" max="14" width="12.421875" style="3" customWidth="1"/>
    <col min="15" max="15" width="6.8515625" style="30" hidden="1" customWidth="1"/>
    <col min="16" max="16" width="10.00390625" style="3" customWidth="1"/>
    <col min="17" max="17" width="9.140625" style="3" customWidth="1"/>
    <col min="18" max="18" width="10.8515625" style="3" hidden="1" customWidth="1"/>
    <col min="19" max="19" width="10.7109375" style="3" customWidth="1"/>
    <col min="20" max="20" width="14.7109375" style="3" customWidth="1"/>
    <col min="21" max="22" width="10.57421875" style="3" hidden="1" customWidth="1"/>
    <col min="23" max="26" width="12.57421875" style="3" customWidth="1"/>
    <col min="27" max="31" width="8.00390625" style="3" customWidth="1"/>
    <col min="32" max="16384" width="9.140625" style="3" customWidth="1"/>
  </cols>
  <sheetData>
    <row r="1" spans="1:12" ht="18">
      <c r="A1" s="4" t="s">
        <v>515</v>
      </c>
      <c r="K1" s="266"/>
      <c r="L1" s="266"/>
    </row>
    <row r="2" spans="1:12" ht="23.25" customHeight="1" thickBot="1">
      <c r="A2" s="267" t="s">
        <v>27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8"/>
    </row>
    <row r="3" spans="1:31" s="10" customFormat="1" ht="18" customHeight="1">
      <c r="A3" s="269" t="s">
        <v>28</v>
      </c>
      <c r="B3" s="257" t="s">
        <v>29</v>
      </c>
      <c r="C3" s="257" t="s">
        <v>30</v>
      </c>
      <c r="D3" s="257" t="s">
        <v>31</v>
      </c>
      <c r="E3" s="257" t="s">
        <v>32</v>
      </c>
      <c r="F3" s="257" t="s">
        <v>15</v>
      </c>
      <c r="G3" s="255" t="s">
        <v>92</v>
      </c>
      <c r="H3" s="255"/>
      <c r="I3" s="257" t="s">
        <v>86</v>
      </c>
      <c r="J3" s="257" t="s">
        <v>33</v>
      </c>
      <c r="K3" s="257" t="s">
        <v>16</v>
      </c>
      <c r="L3" s="257" t="s">
        <v>17</v>
      </c>
      <c r="M3" s="257" t="s">
        <v>18</v>
      </c>
      <c r="N3" s="260" t="s">
        <v>19</v>
      </c>
      <c r="O3" s="263" t="s">
        <v>28</v>
      </c>
      <c r="P3" s="255" t="s">
        <v>87</v>
      </c>
      <c r="Q3" s="257" t="s">
        <v>88</v>
      </c>
      <c r="R3" s="255" t="s">
        <v>23</v>
      </c>
      <c r="S3" s="255" t="s">
        <v>20</v>
      </c>
      <c r="T3" s="255" t="s">
        <v>519</v>
      </c>
      <c r="U3" s="255" t="s">
        <v>39</v>
      </c>
      <c r="V3" s="255"/>
      <c r="W3" s="255" t="s">
        <v>89</v>
      </c>
      <c r="X3" s="255"/>
      <c r="Y3" s="255" t="s">
        <v>90</v>
      </c>
      <c r="Z3" s="255"/>
      <c r="AA3" s="260" t="s">
        <v>520</v>
      </c>
      <c r="AB3" s="275"/>
      <c r="AC3" s="275"/>
      <c r="AD3" s="276"/>
      <c r="AE3" s="272" t="s">
        <v>91</v>
      </c>
    </row>
    <row r="4" spans="1:31" s="10" customFormat="1" ht="36.75" customHeight="1">
      <c r="A4" s="270"/>
      <c r="B4" s="258"/>
      <c r="C4" s="258"/>
      <c r="D4" s="258"/>
      <c r="E4" s="258"/>
      <c r="F4" s="258"/>
      <c r="G4" s="241"/>
      <c r="H4" s="241"/>
      <c r="I4" s="258"/>
      <c r="J4" s="258"/>
      <c r="K4" s="258"/>
      <c r="L4" s="258"/>
      <c r="M4" s="258"/>
      <c r="N4" s="261"/>
      <c r="O4" s="264"/>
      <c r="P4" s="241"/>
      <c r="Q4" s="258"/>
      <c r="R4" s="241"/>
      <c r="S4" s="241"/>
      <c r="T4" s="241"/>
      <c r="U4" s="241"/>
      <c r="V4" s="241"/>
      <c r="W4" s="241"/>
      <c r="X4" s="241"/>
      <c r="Y4" s="241"/>
      <c r="Z4" s="241"/>
      <c r="AA4" s="277"/>
      <c r="AB4" s="278"/>
      <c r="AC4" s="278"/>
      <c r="AD4" s="279"/>
      <c r="AE4" s="273"/>
    </row>
    <row r="5" spans="1:31" s="10" customFormat="1" ht="42" customHeight="1" thickBot="1">
      <c r="A5" s="271"/>
      <c r="B5" s="259"/>
      <c r="C5" s="259"/>
      <c r="D5" s="259"/>
      <c r="E5" s="259"/>
      <c r="F5" s="259"/>
      <c r="G5" s="202" t="s">
        <v>21</v>
      </c>
      <c r="H5" s="202" t="s">
        <v>22</v>
      </c>
      <c r="I5" s="259"/>
      <c r="J5" s="259"/>
      <c r="K5" s="259"/>
      <c r="L5" s="259"/>
      <c r="M5" s="259"/>
      <c r="N5" s="262"/>
      <c r="O5" s="265"/>
      <c r="P5" s="256"/>
      <c r="Q5" s="259"/>
      <c r="R5" s="256"/>
      <c r="S5" s="256"/>
      <c r="T5" s="256"/>
      <c r="U5" s="202" t="s">
        <v>21</v>
      </c>
      <c r="V5" s="202" t="s">
        <v>22</v>
      </c>
      <c r="W5" s="202" t="s">
        <v>34</v>
      </c>
      <c r="X5" s="202" t="s">
        <v>35</v>
      </c>
      <c r="Y5" s="202" t="s">
        <v>34</v>
      </c>
      <c r="Z5" s="202" t="s">
        <v>35</v>
      </c>
      <c r="AA5" s="203" t="s">
        <v>94</v>
      </c>
      <c r="AB5" s="203" t="s">
        <v>95</v>
      </c>
      <c r="AC5" s="203" t="s">
        <v>96</v>
      </c>
      <c r="AD5" s="203" t="s">
        <v>97</v>
      </c>
      <c r="AE5" s="274"/>
    </row>
    <row r="6" spans="1:31" ht="18.75" customHeight="1">
      <c r="A6" s="243" t="s">
        <v>433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87"/>
      <c r="P6" s="88"/>
      <c r="Q6" s="88"/>
      <c r="R6" s="88"/>
      <c r="S6" s="88"/>
      <c r="T6" s="88"/>
      <c r="U6" s="88"/>
      <c r="V6" s="89"/>
      <c r="W6" s="89"/>
      <c r="X6" s="89"/>
      <c r="Y6" s="89"/>
      <c r="Z6" s="89"/>
      <c r="AA6" s="89"/>
      <c r="AB6" s="89"/>
      <c r="AC6" s="89"/>
      <c r="AD6" s="89"/>
      <c r="AE6" s="89"/>
    </row>
    <row r="7" spans="1:31" s="10" customFormat="1" ht="25.5" customHeight="1">
      <c r="A7" s="2">
        <v>1</v>
      </c>
      <c r="B7" s="49" t="s">
        <v>338</v>
      </c>
      <c r="C7" s="49" t="s">
        <v>339</v>
      </c>
      <c r="D7" s="49" t="s">
        <v>340</v>
      </c>
      <c r="E7" s="137" t="s">
        <v>341</v>
      </c>
      <c r="F7" s="49" t="s">
        <v>342</v>
      </c>
      <c r="G7" s="138"/>
      <c r="H7" s="138"/>
      <c r="I7" s="49">
        <v>2120</v>
      </c>
      <c r="J7" s="49">
        <v>1976</v>
      </c>
      <c r="K7" s="42" t="s">
        <v>343</v>
      </c>
      <c r="L7" s="138"/>
      <c r="M7" s="139">
        <v>6</v>
      </c>
      <c r="N7" s="49" t="s">
        <v>344</v>
      </c>
      <c r="O7" s="42">
        <v>1</v>
      </c>
      <c r="P7" s="42">
        <v>2500</v>
      </c>
      <c r="Q7" s="140" t="s">
        <v>127</v>
      </c>
      <c r="R7" s="49"/>
      <c r="S7" s="106"/>
      <c r="T7" s="106"/>
      <c r="U7" s="106"/>
      <c r="V7" s="106"/>
      <c r="W7" s="137" t="s">
        <v>345</v>
      </c>
      <c r="X7" s="137" t="s">
        <v>346</v>
      </c>
      <c r="Y7" s="49"/>
      <c r="Z7" s="49"/>
      <c r="AA7" s="140" t="s">
        <v>8</v>
      </c>
      <c r="AB7" s="140" t="s">
        <v>8</v>
      </c>
      <c r="AC7" s="141"/>
      <c r="AD7" s="141"/>
      <c r="AE7" s="141"/>
    </row>
    <row r="8" spans="1:31" s="10" customFormat="1" ht="25.5" customHeight="1">
      <c r="A8" s="2">
        <v>2</v>
      </c>
      <c r="B8" s="49" t="s">
        <v>347</v>
      </c>
      <c r="C8" s="49" t="s">
        <v>348</v>
      </c>
      <c r="D8" s="49">
        <v>261</v>
      </c>
      <c r="E8" s="137" t="s">
        <v>349</v>
      </c>
      <c r="F8" s="49" t="s">
        <v>350</v>
      </c>
      <c r="G8" s="138"/>
      <c r="H8" s="138"/>
      <c r="I8" s="49">
        <v>6830</v>
      </c>
      <c r="J8" s="49">
        <v>1975</v>
      </c>
      <c r="K8" s="42" t="s">
        <v>351</v>
      </c>
      <c r="L8" s="138"/>
      <c r="M8" s="139">
        <v>6</v>
      </c>
      <c r="N8" s="49" t="s">
        <v>352</v>
      </c>
      <c r="O8" s="42">
        <v>2</v>
      </c>
      <c r="P8" s="42">
        <v>10700</v>
      </c>
      <c r="Q8" s="140" t="s">
        <v>127</v>
      </c>
      <c r="R8" s="49"/>
      <c r="S8" s="49"/>
      <c r="T8" s="49"/>
      <c r="U8" s="49"/>
      <c r="V8" s="49"/>
      <c r="W8" s="137" t="s">
        <v>345</v>
      </c>
      <c r="X8" s="137" t="s">
        <v>346</v>
      </c>
      <c r="Y8" s="49"/>
      <c r="Z8" s="49"/>
      <c r="AA8" s="140" t="s">
        <v>8</v>
      </c>
      <c r="AB8" s="140" t="s">
        <v>8</v>
      </c>
      <c r="AC8" s="141"/>
      <c r="AD8" s="141"/>
      <c r="AE8" s="141"/>
    </row>
    <row r="9" spans="1:31" s="10" customFormat="1" ht="25.5" customHeight="1">
      <c r="A9" s="2">
        <v>3</v>
      </c>
      <c r="B9" s="49" t="s">
        <v>353</v>
      </c>
      <c r="C9" s="49">
        <v>4</v>
      </c>
      <c r="D9" s="49">
        <v>18997</v>
      </c>
      <c r="E9" s="137" t="s">
        <v>354</v>
      </c>
      <c r="F9" s="49" t="s">
        <v>350</v>
      </c>
      <c r="G9" s="138"/>
      <c r="H9" s="138"/>
      <c r="I9" s="49">
        <v>11100</v>
      </c>
      <c r="J9" s="49">
        <v>1989</v>
      </c>
      <c r="K9" s="140" t="s">
        <v>355</v>
      </c>
      <c r="L9" s="142"/>
      <c r="M9" s="139">
        <v>4</v>
      </c>
      <c r="N9" s="49" t="s">
        <v>356</v>
      </c>
      <c r="O9" s="42">
        <v>3</v>
      </c>
      <c r="P9" s="42">
        <v>15700</v>
      </c>
      <c r="Q9" s="140" t="s">
        <v>127</v>
      </c>
      <c r="R9" s="49"/>
      <c r="S9" s="49"/>
      <c r="T9" s="49"/>
      <c r="U9" s="49"/>
      <c r="V9" s="49"/>
      <c r="W9" s="137" t="s">
        <v>357</v>
      </c>
      <c r="X9" s="137" t="s">
        <v>358</v>
      </c>
      <c r="Y9" s="49"/>
      <c r="Z9" s="49"/>
      <c r="AA9" s="140" t="s">
        <v>8</v>
      </c>
      <c r="AB9" s="140" t="s">
        <v>8</v>
      </c>
      <c r="AC9" s="141"/>
      <c r="AD9" s="143"/>
      <c r="AE9" s="141"/>
    </row>
    <row r="10" spans="1:31" s="10" customFormat="1" ht="25.5" customHeight="1">
      <c r="A10" s="2">
        <v>4</v>
      </c>
      <c r="B10" s="49" t="s">
        <v>359</v>
      </c>
      <c r="C10" s="49" t="s">
        <v>360</v>
      </c>
      <c r="D10" s="49">
        <v>108160</v>
      </c>
      <c r="E10" s="137" t="s">
        <v>138</v>
      </c>
      <c r="F10" s="49" t="s">
        <v>361</v>
      </c>
      <c r="G10" s="138"/>
      <c r="H10" s="138"/>
      <c r="I10" s="49" t="s">
        <v>362</v>
      </c>
      <c r="J10" s="49" t="s">
        <v>362</v>
      </c>
      <c r="K10" s="49" t="s">
        <v>362</v>
      </c>
      <c r="L10" s="49"/>
      <c r="M10" s="139">
        <v>1</v>
      </c>
      <c r="N10" s="49" t="s">
        <v>122</v>
      </c>
      <c r="O10" s="42">
        <v>4</v>
      </c>
      <c r="P10" s="49" t="s">
        <v>362</v>
      </c>
      <c r="Q10" s="140" t="s">
        <v>127</v>
      </c>
      <c r="R10" s="49"/>
      <c r="S10" s="49"/>
      <c r="T10" s="144">
        <v>11500</v>
      </c>
      <c r="U10" s="49"/>
      <c r="V10" s="49"/>
      <c r="W10" s="137" t="s">
        <v>363</v>
      </c>
      <c r="X10" s="137" t="s">
        <v>364</v>
      </c>
      <c r="Y10" s="137" t="s">
        <v>363</v>
      </c>
      <c r="Z10" s="137" t="s">
        <v>364</v>
      </c>
      <c r="AA10" s="140" t="s">
        <v>8</v>
      </c>
      <c r="AB10" s="140" t="s">
        <v>8</v>
      </c>
      <c r="AC10" s="42" t="s">
        <v>8</v>
      </c>
      <c r="AD10" s="141"/>
      <c r="AE10" s="141"/>
    </row>
    <row r="11" spans="1:31" s="10" customFormat="1" ht="18.75" customHeight="1">
      <c r="A11" s="2">
        <v>5</v>
      </c>
      <c r="B11" s="49" t="s">
        <v>365</v>
      </c>
      <c r="C11" s="49" t="s">
        <v>366</v>
      </c>
      <c r="D11" s="49">
        <v>625653</v>
      </c>
      <c r="E11" s="137" t="s">
        <v>367</v>
      </c>
      <c r="F11" s="49" t="s">
        <v>368</v>
      </c>
      <c r="G11" s="138"/>
      <c r="H11" s="138"/>
      <c r="I11" s="49" t="s">
        <v>122</v>
      </c>
      <c r="J11" s="49">
        <v>1987</v>
      </c>
      <c r="K11" s="42" t="s">
        <v>369</v>
      </c>
      <c r="L11" s="138"/>
      <c r="M11" s="139">
        <v>1</v>
      </c>
      <c r="N11" s="49" t="s">
        <v>122</v>
      </c>
      <c r="O11" s="42">
        <v>5</v>
      </c>
      <c r="P11" s="42">
        <v>2886</v>
      </c>
      <c r="Q11" s="140" t="s">
        <v>127</v>
      </c>
      <c r="R11" s="49"/>
      <c r="S11" s="49"/>
      <c r="T11" s="49"/>
      <c r="U11" s="49"/>
      <c r="V11" s="49"/>
      <c r="W11" s="137" t="s">
        <v>363</v>
      </c>
      <c r="X11" s="137" t="s">
        <v>364</v>
      </c>
      <c r="Y11" s="49"/>
      <c r="Z11" s="49"/>
      <c r="AA11" s="140" t="s">
        <v>8</v>
      </c>
      <c r="AB11" s="140" t="s">
        <v>8</v>
      </c>
      <c r="AC11" s="141"/>
      <c r="AD11" s="141"/>
      <c r="AE11" s="141"/>
    </row>
    <row r="12" spans="1:31" s="10" customFormat="1" ht="18.75" customHeight="1">
      <c r="A12" s="2">
        <v>6</v>
      </c>
      <c r="B12" s="49" t="s">
        <v>370</v>
      </c>
      <c r="C12" s="49" t="s">
        <v>371</v>
      </c>
      <c r="D12" s="49">
        <v>2841</v>
      </c>
      <c r="E12" s="137" t="s">
        <v>372</v>
      </c>
      <c r="F12" s="49" t="s">
        <v>370</v>
      </c>
      <c r="G12" s="138"/>
      <c r="H12" s="138"/>
      <c r="I12" s="49" t="s">
        <v>122</v>
      </c>
      <c r="J12" s="49">
        <v>1987</v>
      </c>
      <c r="K12" s="42" t="s">
        <v>373</v>
      </c>
      <c r="L12" s="138"/>
      <c r="M12" s="49" t="s">
        <v>122</v>
      </c>
      <c r="N12" s="49">
        <v>4500</v>
      </c>
      <c r="O12" s="42">
        <v>6</v>
      </c>
      <c r="P12" s="42">
        <v>6200</v>
      </c>
      <c r="Q12" s="140" t="s">
        <v>127</v>
      </c>
      <c r="R12" s="49"/>
      <c r="S12" s="49"/>
      <c r="T12" s="49"/>
      <c r="U12" s="49"/>
      <c r="V12" s="49"/>
      <c r="W12" s="137" t="s">
        <v>363</v>
      </c>
      <c r="X12" s="137" t="s">
        <v>364</v>
      </c>
      <c r="Y12" s="49"/>
      <c r="Z12" s="49"/>
      <c r="AA12" s="140" t="s">
        <v>8</v>
      </c>
      <c r="AB12" s="145"/>
      <c r="AC12" s="141"/>
      <c r="AD12" s="141"/>
      <c r="AE12" s="141"/>
    </row>
    <row r="13" spans="1:31" s="10" customFormat="1" ht="24.75" customHeight="1">
      <c r="A13" s="2">
        <v>7</v>
      </c>
      <c r="B13" s="49" t="s">
        <v>374</v>
      </c>
      <c r="C13" s="49" t="s">
        <v>375</v>
      </c>
      <c r="D13" s="49">
        <v>8081</v>
      </c>
      <c r="E13" s="137" t="s">
        <v>376</v>
      </c>
      <c r="F13" s="49" t="s">
        <v>377</v>
      </c>
      <c r="G13" s="138"/>
      <c r="H13" s="138"/>
      <c r="I13" s="49">
        <v>6842</v>
      </c>
      <c r="J13" s="49">
        <v>1983</v>
      </c>
      <c r="K13" s="140" t="s">
        <v>378</v>
      </c>
      <c r="L13" s="142"/>
      <c r="M13" s="139">
        <v>6</v>
      </c>
      <c r="N13" s="49" t="s">
        <v>122</v>
      </c>
      <c r="O13" s="42">
        <v>7</v>
      </c>
      <c r="P13" s="140" t="s">
        <v>122</v>
      </c>
      <c r="Q13" s="140" t="s">
        <v>127</v>
      </c>
      <c r="R13" s="49"/>
      <c r="S13" s="49"/>
      <c r="T13" s="49"/>
      <c r="U13" s="49"/>
      <c r="V13" s="49"/>
      <c r="W13" s="137" t="s">
        <v>345</v>
      </c>
      <c r="X13" s="137" t="s">
        <v>346</v>
      </c>
      <c r="Y13" s="49"/>
      <c r="Z13" s="49"/>
      <c r="AA13" s="140" t="s">
        <v>8</v>
      </c>
      <c r="AB13" s="140" t="s">
        <v>8</v>
      </c>
      <c r="AC13" s="141"/>
      <c r="AD13" s="143"/>
      <c r="AE13" s="141"/>
    </row>
    <row r="14" spans="1:31" s="10" customFormat="1" ht="24.75" customHeight="1">
      <c r="A14" s="2">
        <v>8</v>
      </c>
      <c r="B14" s="49" t="s">
        <v>379</v>
      </c>
      <c r="C14" s="146" t="s">
        <v>380</v>
      </c>
      <c r="D14" s="49">
        <v>4160847</v>
      </c>
      <c r="E14" s="137" t="s">
        <v>381</v>
      </c>
      <c r="F14" s="49" t="s">
        <v>377</v>
      </c>
      <c r="G14" s="138"/>
      <c r="H14" s="138"/>
      <c r="I14" s="49">
        <v>12666</v>
      </c>
      <c r="J14" s="49">
        <v>1971</v>
      </c>
      <c r="K14" s="42" t="s">
        <v>382</v>
      </c>
      <c r="L14" s="147"/>
      <c r="M14" s="49">
        <v>3</v>
      </c>
      <c r="N14" s="49" t="s">
        <v>122</v>
      </c>
      <c r="O14" s="42">
        <v>8</v>
      </c>
      <c r="P14" s="42">
        <v>17600</v>
      </c>
      <c r="Q14" s="140" t="s">
        <v>127</v>
      </c>
      <c r="R14" s="49"/>
      <c r="S14" s="49"/>
      <c r="T14" s="49"/>
      <c r="U14" s="49"/>
      <c r="V14" s="49"/>
      <c r="W14" s="137" t="s">
        <v>383</v>
      </c>
      <c r="X14" s="137" t="s">
        <v>384</v>
      </c>
      <c r="Y14" s="49"/>
      <c r="Z14" s="49"/>
      <c r="AA14" s="140" t="s">
        <v>8</v>
      </c>
      <c r="AB14" s="140" t="s">
        <v>8</v>
      </c>
      <c r="AC14" s="141"/>
      <c r="AD14" s="141"/>
      <c r="AE14" s="141"/>
    </row>
    <row r="15" spans="1:31" s="10" customFormat="1" ht="24.75" customHeight="1">
      <c r="A15" s="2">
        <v>9</v>
      </c>
      <c r="B15" s="49" t="s">
        <v>385</v>
      </c>
      <c r="C15" s="49" t="s">
        <v>386</v>
      </c>
      <c r="D15" s="49">
        <v>4910008806</v>
      </c>
      <c r="E15" s="137" t="s">
        <v>387</v>
      </c>
      <c r="F15" s="49" t="s">
        <v>388</v>
      </c>
      <c r="G15" s="138"/>
      <c r="H15" s="138"/>
      <c r="I15" s="49">
        <v>4058</v>
      </c>
      <c r="J15" s="49">
        <v>1979</v>
      </c>
      <c r="K15" s="42" t="s">
        <v>389</v>
      </c>
      <c r="L15" s="148"/>
      <c r="M15" s="49">
        <v>9</v>
      </c>
      <c r="N15" s="49">
        <v>1890</v>
      </c>
      <c r="O15" s="42">
        <v>9</v>
      </c>
      <c r="P15" s="42">
        <v>5490</v>
      </c>
      <c r="Q15" s="140" t="s">
        <v>127</v>
      </c>
      <c r="R15" s="49"/>
      <c r="S15" s="49"/>
      <c r="T15" s="49"/>
      <c r="U15" s="49"/>
      <c r="V15" s="49"/>
      <c r="W15" s="137" t="s">
        <v>390</v>
      </c>
      <c r="X15" s="137" t="s">
        <v>391</v>
      </c>
      <c r="Y15" s="49"/>
      <c r="Z15" s="49"/>
      <c r="AA15" s="140" t="s">
        <v>8</v>
      </c>
      <c r="AB15" s="140" t="s">
        <v>8</v>
      </c>
      <c r="AC15" s="141"/>
      <c r="AD15" s="141"/>
      <c r="AE15" s="141"/>
    </row>
    <row r="16" spans="1:31" s="10" customFormat="1" ht="24.75" customHeight="1">
      <c r="A16" s="2">
        <v>10</v>
      </c>
      <c r="B16" s="49" t="s">
        <v>392</v>
      </c>
      <c r="C16" s="49" t="s">
        <v>393</v>
      </c>
      <c r="D16" s="49" t="s">
        <v>394</v>
      </c>
      <c r="E16" s="137" t="s">
        <v>395</v>
      </c>
      <c r="F16" s="49" t="s">
        <v>396</v>
      </c>
      <c r="G16" s="49"/>
      <c r="H16" s="49"/>
      <c r="I16" s="49">
        <v>1995</v>
      </c>
      <c r="J16" s="49">
        <v>2008</v>
      </c>
      <c r="K16" s="42" t="s">
        <v>397</v>
      </c>
      <c r="L16" s="138"/>
      <c r="M16" s="49">
        <v>9</v>
      </c>
      <c r="N16" s="49" t="s">
        <v>122</v>
      </c>
      <c r="O16" s="42">
        <v>10</v>
      </c>
      <c r="P16" s="49">
        <v>3040</v>
      </c>
      <c r="Q16" s="140" t="s">
        <v>127</v>
      </c>
      <c r="R16" s="49"/>
      <c r="S16" s="49" t="s">
        <v>398</v>
      </c>
      <c r="T16" s="144">
        <v>14500</v>
      </c>
      <c r="U16" s="49"/>
      <c r="V16" s="49"/>
      <c r="W16" s="137" t="s">
        <v>399</v>
      </c>
      <c r="X16" s="137" t="s">
        <v>400</v>
      </c>
      <c r="Y16" s="137" t="s">
        <v>399</v>
      </c>
      <c r="Z16" s="137" t="s">
        <v>400</v>
      </c>
      <c r="AA16" s="140" t="s">
        <v>8</v>
      </c>
      <c r="AB16" s="140" t="s">
        <v>8</v>
      </c>
      <c r="AC16" s="140" t="s">
        <v>8</v>
      </c>
      <c r="AD16" s="42" t="s">
        <v>8</v>
      </c>
      <c r="AE16" s="141"/>
    </row>
    <row r="17" spans="1:31" s="10" customFormat="1" ht="24.75" customHeight="1">
      <c r="A17" s="2">
        <v>11</v>
      </c>
      <c r="B17" s="49" t="s">
        <v>401</v>
      </c>
      <c r="C17" s="49" t="s">
        <v>402</v>
      </c>
      <c r="D17" s="49" t="s">
        <v>403</v>
      </c>
      <c r="E17" s="137" t="s">
        <v>404</v>
      </c>
      <c r="F17" s="49" t="s">
        <v>377</v>
      </c>
      <c r="G17" s="49"/>
      <c r="H17" s="49"/>
      <c r="I17" s="49">
        <v>2835</v>
      </c>
      <c r="J17" s="49">
        <v>2000</v>
      </c>
      <c r="K17" s="49" t="s">
        <v>405</v>
      </c>
      <c r="L17" s="49"/>
      <c r="M17" s="49">
        <v>3</v>
      </c>
      <c r="N17" s="49" t="s">
        <v>122</v>
      </c>
      <c r="O17" s="42">
        <v>11</v>
      </c>
      <c r="P17" s="49">
        <v>3500</v>
      </c>
      <c r="Q17" s="49" t="s">
        <v>127</v>
      </c>
      <c r="R17" s="49"/>
      <c r="S17" s="49"/>
      <c r="T17" s="49"/>
      <c r="U17" s="49"/>
      <c r="V17" s="49"/>
      <c r="W17" s="137" t="s">
        <v>406</v>
      </c>
      <c r="X17" s="137" t="s">
        <v>407</v>
      </c>
      <c r="Y17" s="137"/>
      <c r="Z17" s="137"/>
      <c r="AA17" s="140" t="s">
        <v>8</v>
      </c>
      <c r="AB17" s="140" t="s">
        <v>8</v>
      </c>
      <c r="AC17" s="141"/>
      <c r="AD17" s="141"/>
      <c r="AE17" s="141"/>
    </row>
    <row r="18" spans="1:31" s="10" customFormat="1" ht="31.5" customHeight="1">
      <c r="A18" s="2">
        <v>12</v>
      </c>
      <c r="B18" s="49" t="s">
        <v>408</v>
      </c>
      <c r="C18" s="49" t="s">
        <v>409</v>
      </c>
      <c r="D18" s="49" t="s">
        <v>410</v>
      </c>
      <c r="E18" s="137" t="s">
        <v>138</v>
      </c>
      <c r="F18" s="49" t="s">
        <v>411</v>
      </c>
      <c r="G18" s="49"/>
      <c r="H18" s="49"/>
      <c r="I18" s="49"/>
      <c r="J18" s="49">
        <v>2018</v>
      </c>
      <c r="K18" s="49" t="s">
        <v>412</v>
      </c>
      <c r="L18" s="49"/>
      <c r="M18" s="49">
        <v>1</v>
      </c>
      <c r="N18" s="49" t="s">
        <v>122</v>
      </c>
      <c r="O18" s="42">
        <v>12</v>
      </c>
      <c r="P18" s="49" t="s">
        <v>122</v>
      </c>
      <c r="Q18" s="49" t="s">
        <v>127</v>
      </c>
      <c r="R18" s="49"/>
      <c r="S18" s="49"/>
      <c r="T18" s="49"/>
      <c r="U18" s="49"/>
      <c r="V18" s="49"/>
      <c r="W18" s="137" t="s">
        <v>413</v>
      </c>
      <c r="X18" s="137" t="s">
        <v>414</v>
      </c>
      <c r="Y18" s="137"/>
      <c r="Z18" s="137"/>
      <c r="AA18" s="140" t="s">
        <v>8</v>
      </c>
      <c r="AB18" s="141"/>
      <c r="AC18" s="141"/>
      <c r="AD18" s="141"/>
      <c r="AE18" s="141"/>
    </row>
    <row r="19" spans="1:31" s="10" customFormat="1" ht="37.5" customHeight="1">
      <c r="A19" s="2">
        <v>13</v>
      </c>
      <c r="B19" s="49" t="s">
        <v>524</v>
      </c>
      <c r="C19" s="49" t="s">
        <v>525</v>
      </c>
      <c r="D19" s="49" t="s">
        <v>526</v>
      </c>
      <c r="E19" s="137" t="s">
        <v>415</v>
      </c>
      <c r="F19" s="49" t="s">
        <v>527</v>
      </c>
      <c r="G19" s="49"/>
      <c r="H19" s="49"/>
      <c r="I19" s="49" t="s">
        <v>528</v>
      </c>
      <c r="J19" s="49">
        <v>2003</v>
      </c>
      <c r="K19" s="49" t="s">
        <v>529</v>
      </c>
      <c r="L19" s="49"/>
      <c r="M19" s="217">
        <v>41</v>
      </c>
      <c r="N19" s="49" t="s">
        <v>122</v>
      </c>
      <c r="O19" s="42">
        <v>13</v>
      </c>
      <c r="P19" s="49">
        <v>12500</v>
      </c>
      <c r="Q19" s="49" t="s">
        <v>127</v>
      </c>
      <c r="R19" s="218"/>
      <c r="S19" s="218" t="s">
        <v>530</v>
      </c>
      <c r="T19" s="144">
        <v>18800</v>
      </c>
      <c r="U19" s="218"/>
      <c r="V19" s="138"/>
      <c r="W19" s="219" t="s">
        <v>531</v>
      </c>
      <c r="X19" s="219" t="s">
        <v>532</v>
      </c>
      <c r="Y19" s="219" t="s">
        <v>531</v>
      </c>
      <c r="Z19" s="219" t="s">
        <v>532</v>
      </c>
      <c r="AA19" s="42" t="s">
        <v>8</v>
      </c>
      <c r="AB19" s="42" t="s">
        <v>8</v>
      </c>
      <c r="AC19" s="42" t="s">
        <v>8</v>
      </c>
      <c r="AD19" s="141"/>
      <c r="AE19" s="141"/>
    </row>
  </sheetData>
  <sheetProtection/>
  <mergeCells count="27">
    <mergeCell ref="S3:S5"/>
    <mergeCell ref="T3:T5"/>
    <mergeCell ref="U3:V4"/>
    <mergeCell ref="W3:X4"/>
    <mergeCell ref="Y3:Z4"/>
    <mergeCell ref="AE3:AE5"/>
    <mergeCell ref="AA3:AD4"/>
    <mergeCell ref="O3:O5"/>
    <mergeCell ref="K1:L1"/>
    <mergeCell ref="A2:L2"/>
    <mergeCell ref="I3:I5"/>
    <mergeCell ref="G3:H4"/>
    <mergeCell ref="L3:L5"/>
    <mergeCell ref="M3:M5"/>
    <mergeCell ref="A3:A5"/>
    <mergeCell ref="E3:E5"/>
    <mergeCell ref="F3:F5"/>
    <mergeCell ref="P3:P5"/>
    <mergeCell ref="Q3:Q5"/>
    <mergeCell ref="R3:R5"/>
    <mergeCell ref="J3:J5"/>
    <mergeCell ref="K3:K5"/>
    <mergeCell ref="A6:N6"/>
    <mergeCell ref="N3:N5"/>
    <mergeCell ref="B3:B5"/>
    <mergeCell ref="C3:C5"/>
    <mergeCell ref="D3:D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5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SheetLayoutView="100" zoomScalePageLayoutView="0" workbookViewId="0" topLeftCell="A22">
      <selection activeCell="H30" sqref="H30"/>
    </sheetView>
  </sheetViews>
  <sheetFormatPr defaultColWidth="9.140625" defaultRowHeight="12.75"/>
  <cols>
    <col min="1" max="1" width="12.140625" style="54" customWidth="1"/>
    <col min="2" max="2" width="18.28125" style="54" customWidth="1"/>
    <col min="3" max="3" width="13.57421875" style="55" customWidth="1"/>
    <col min="4" max="4" width="57.57421875" style="65" customWidth="1"/>
    <col min="5" max="16384" width="9.140625" style="54" customWidth="1"/>
  </cols>
  <sheetData>
    <row r="1" spans="1:4" ht="12.75">
      <c r="A1" s="52" t="s">
        <v>516</v>
      </c>
      <c r="B1" s="53"/>
      <c r="C1" s="66"/>
      <c r="D1" s="75"/>
    </row>
    <row r="3" spans="1:4" ht="12.75">
      <c r="A3" s="283" t="s">
        <v>1</v>
      </c>
      <c r="B3" s="283"/>
      <c r="C3" s="283"/>
      <c r="D3" s="283"/>
    </row>
    <row r="4" spans="1:4" ht="38.25">
      <c r="A4" s="191" t="s">
        <v>2</v>
      </c>
      <c r="B4" s="191" t="s">
        <v>536</v>
      </c>
      <c r="C4" s="192" t="s">
        <v>3</v>
      </c>
      <c r="D4" s="191" t="s">
        <v>4</v>
      </c>
    </row>
    <row r="5" spans="1:4" ht="4.5" customHeight="1">
      <c r="A5" s="280"/>
      <c r="B5" s="281"/>
      <c r="C5" s="281"/>
      <c r="D5" s="282"/>
    </row>
    <row r="6" spans="1:4" ht="22.5" customHeight="1">
      <c r="A6" s="225">
        <v>43532</v>
      </c>
      <c r="B6" s="175" t="s">
        <v>533</v>
      </c>
      <c r="C6" s="227">
        <v>2905.56</v>
      </c>
      <c r="D6" s="175" t="s">
        <v>549</v>
      </c>
    </row>
    <row r="7" spans="1:4" ht="22.5" customHeight="1">
      <c r="A7" s="225">
        <v>43493</v>
      </c>
      <c r="B7" s="175" t="s">
        <v>534</v>
      </c>
      <c r="C7" s="227">
        <v>9000</v>
      </c>
      <c r="D7" s="175" t="s">
        <v>550</v>
      </c>
    </row>
    <row r="8" spans="1:4" ht="25.5">
      <c r="A8" s="225">
        <v>43488</v>
      </c>
      <c r="B8" s="175" t="s">
        <v>533</v>
      </c>
      <c r="C8" s="227">
        <v>1476</v>
      </c>
      <c r="D8" s="175" t="s">
        <v>548</v>
      </c>
    </row>
    <row r="9" spans="1:4" ht="25.5">
      <c r="A9" s="225">
        <v>43479</v>
      </c>
      <c r="B9" s="175" t="s">
        <v>533</v>
      </c>
      <c r="C9" s="227">
        <v>1476</v>
      </c>
      <c r="D9" s="175" t="s">
        <v>548</v>
      </c>
    </row>
    <row r="10" spans="1:4" ht="25.5">
      <c r="A10" s="225">
        <v>43468</v>
      </c>
      <c r="B10" s="175" t="s">
        <v>533</v>
      </c>
      <c r="C10" s="227">
        <v>1476</v>
      </c>
      <c r="D10" s="175" t="s">
        <v>546</v>
      </c>
    </row>
    <row r="11" spans="1:4" ht="5.25" customHeight="1">
      <c r="A11" s="280"/>
      <c r="B11" s="281"/>
      <c r="C11" s="281"/>
      <c r="D11" s="282"/>
    </row>
    <row r="12" spans="1:4" ht="25.5" customHeight="1">
      <c r="A12" s="225">
        <v>43452</v>
      </c>
      <c r="B12" s="175" t="s">
        <v>533</v>
      </c>
      <c r="C12" s="227">
        <v>1476</v>
      </c>
      <c r="D12" s="175" t="s">
        <v>547</v>
      </c>
    </row>
    <row r="13" spans="1:4" ht="25.5" customHeight="1">
      <c r="A13" s="225">
        <v>43391</v>
      </c>
      <c r="B13" s="175" t="s">
        <v>533</v>
      </c>
      <c r="C13" s="227">
        <v>1111.92</v>
      </c>
      <c r="D13" s="49" t="s">
        <v>558</v>
      </c>
    </row>
    <row r="14" spans="1:4" ht="25.5" customHeight="1">
      <c r="A14" s="225">
        <v>43383</v>
      </c>
      <c r="B14" s="175" t="s">
        <v>533</v>
      </c>
      <c r="C14" s="227">
        <v>1148.82</v>
      </c>
      <c r="D14" s="49" t="s">
        <v>559</v>
      </c>
    </row>
    <row r="15" spans="1:4" ht="25.5" customHeight="1">
      <c r="A15" s="225">
        <v>43289</v>
      </c>
      <c r="B15" s="175" t="s">
        <v>533</v>
      </c>
      <c r="C15" s="227">
        <v>1476</v>
      </c>
      <c r="D15" s="175" t="s">
        <v>544</v>
      </c>
    </row>
    <row r="16" spans="1:4" ht="25.5" customHeight="1">
      <c r="A16" s="225">
        <v>43288</v>
      </c>
      <c r="B16" s="175" t="s">
        <v>533</v>
      </c>
      <c r="C16" s="227">
        <v>1476</v>
      </c>
      <c r="D16" s="175" t="s">
        <v>545</v>
      </c>
    </row>
    <row r="17" spans="1:4" ht="25.5" customHeight="1">
      <c r="A17" s="225">
        <v>43279</v>
      </c>
      <c r="B17" s="175" t="s">
        <v>533</v>
      </c>
      <c r="C17" s="227">
        <v>1476</v>
      </c>
      <c r="D17" s="175" t="s">
        <v>541</v>
      </c>
    </row>
    <row r="18" spans="1:4" ht="25.5" customHeight="1">
      <c r="A18" s="225">
        <v>43274</v>
      </c>
      <c r="B18" s="175" t="s">
        <v>533</v>
      </c>
      <c r="C18" s="227">
        <v>1476</v>
      </c>
      <c r="D18" s="175" t="s">
        <v>542</v>
      </c>
    </row>
    <row r="19" spans="1:4" ht="25.5" customHeight="1">
      <c r="A19" s="225">
        <v>43250</v>
      </c>
      <c r="B19" s="175" t="s">
        <v>533</v>
      </c>
      <c r="C19" s="227">
        <v>1476</v>
      </c>
      <c r="D19" s="175" t="s">
        <v>543</v>
      </c>
    </row>
    <row r="20" spans="1:4" ht="25.5" customHeight="1">
      <c r="A20" s="225">
        <v>43222</v>
      </c>
      <c r="B20" s="175" t="s">
        <v>533</v>
      </c>
      <c r="C20" s="227">
        <v>1365.3</v>
      </c>
      <c r="D20" s="49" t="s">
        <v>557</v>
      </c>
    </row>
    <row r="21" spans="1:4" ht="25.5" customHeight="1">
      <c r="A21" s="225">
        <v>43217</v>
      </c>
      <c r="B21" s="175" t="s">
        <v>533</v>
      </c>
      <c r="C21" s="227">
        <v>1148.82</v>
      </c>
      <c r="D21" s="49" t="s">
        <v>556</v>
      </c>
    </row>
    <row r="22" spans="1:4" ht="25.5" customHeight="1">
      <c r="A22" s="225">
        <v>43209</v>
      </c>
      <c r="B22" s="175" t="s">
        <v>533</v>
      </c>
      <c r="C22" s="227">
        <v>1476</v>
      </c>
      <c r="D22" s="175" t="s">
        <v>539</v>
      </c>
    </row>
    <row r="23" spans="1:4" ht="25.5" customHeight="1">
      <c r="A23" s="225">
        <v>43213</v>
      </c>
      <c r="B23" s="175" t="s">
        <v>533</v>
      </c>
      <c r="C23" s="227">
        <v>1476</v>
      </c>
      <c r="D23" s="175" t="s">
        <v>540</v>
      </c>
    </row>
    <row r="24" spans="1:4" ht="25.5" customHeight="1">
      <c r="A24" s="225">
        <v>43208</v>
      </c>
      <c r="B24" s="175" t="s">
        <v>533</v>
      </c>
      <c r="C24" s="227">
        <v>873.3</v>
      </c>
      <c r="D24" s="175" t="s">
        <v>537</v>
      </c>
    </row>
    <row r="25" spans="1:4" ht="25.5" customHeight="1">
      <c r="A25" s="225">
        <v>43193</v>
      </c>
      <c r="B25" s="49" t="s">
        <v>533</v>
      </c>
      <c r="C25" s="227">
        <v>1419.42</v>
      </c>
      <c r="D25" s="49" t="s">
        <v>362</v>
      </c>
    </row>
    <row r="26" spans="1:4" ht="25.5" customHeight="1">
      <c r="A26" s="225">
        <v>43175</v>
      </c>
      <c r="B26" s="49" t="s">
        <v>563</v>
      </c>
      <c r="C26" s="227">
        <v>1224</v>
      </c>
      <c r="D26" s="49" t="s">
        <v>362</v>
      </c>
    </row>
    <row r="27" spans="1:4" ht="25.5" customHeight="1">
      <c r="A27" s="225">
        <v>43187</v>
      </c>
      <c r="B27" s="49" t="s">
        <v>533</v>
      </c>
      <c r="C27" s="227">
        <v>1419.42</v>
      </c>
      <c r="D27" s="49" t="s">
        <v>362</v>
      </c>
    </row>
    <row r="28" spans="1:4" ht="25.5" customHeight="1">
      <c r="A28" s="225">
        <v>43185</v>
      </c>
      <c r="B28" s="175" t="s">
        <v>533</v>
      </c>
      <c r="C28" s="227">
        <v>1476</v>
      </c>
      <c r="D28" s="175" t="s">
        <v>538</v>
      </c>
    </row>
    <row r="29" spans="1:4" ht="25.5" customHeight="1">
      <c r="A29" s="225">
        <v>43188</v>
      </c>
      <c r="B29" s="49" t="s">
        <v>533</v>
      </c>
      <c r="C29" s="227">
        <v>1462.47</v>
      </c>
      <c r="D29" s="49" t="s">
        <v>362</v>
      </c>
    </row>
    <row r="30" spans="1:4" ht="25.5">
      <c r="A30" s="225">
        <v>43157</v>
      </c>
      <c r="B30" s="175" t="s">
        <v>533</v>
      </c>
      <c r="C30" s="227">
        <v>1751.52</v>
      </c>
      <c r="D30" s="49" t="s">
        <v>552</v>
      </c>
    </row>
    <row r="31" spans="1:4" ht="25.5">
      <c r="A31" s="225">
        <v>43138</v>
      </c>
      <c r="B31" s="175" t="s">
        <v>533</v>
      </c>
      <c r="C31" s="227">
        <v>798.27</v>
      </c>
      <c r="D31" s="49" t="s">
        <v>553</v>
      </c>
    </row>
    <row r="32" spans="1:4" ht="25.5">
      <c r="A32" s="225">
        <v>43105</v>
      </c>
      <c r="B32" s="175" t="s">
        <v>533</v>
      </c>
      <c r="C32" s="227">
        <v>295.2</v>
      </c>
      <c r="D32" s="49" t="s">
        <v>554</v>
      </c>
    </row>
    <row r="33" spans="1:4" ht="6" customHeight="1">
      <c r="A33" s="231"/>
      <c r="B33" s="232"/>
      <c r="C33" s="233"/>
      <c r="D33" s="232"/>
    </row>
    <row r="34" spans="1:4" ht="29.25" customHeight="1">
      <c r="A34" s="225">
        <v>43091</v>
      </c>
      <c r="B34" s="175" t="s">
        <v>533</v>
      </c>
      <c r="C34" s="227">
        <v>787.2</v>
      </c>
      <c r="D34" s="49" t="s">
        <v>552</v>
      </c>
    </row>
    <row r="35" spans="1:4" ht="29.25" customHeight="1">
      <c r="A35" s="225">
        <v>43074</v>
      </c>
      <c r="B35" s="175" t="s">
        <v>533</v>
      </c>
      <c r="C35" s="227">
        <v>1088.55</v>
      </c>
      <c r="D35" s="49" t="s">
        <v>555</v>
      </c>
    </row>
    <row r="36" spans="1:4" ht="29.25" customHeight="1">
      <c r="A36" s="225">
        <v>42884</v>
      </c>
      <c r="B36" s="175" t="s">
        <v>562</v>
      </c>
      <c r="C36" s="227">
        <v>3123.4</v>
      </c>
      <c r="D36" s="49" t="s">
        <v>362</v>
      </c>
    </row>
    <row r="37" spans="1:4" ht="29.25" customHeight="1">
      <c r="A37" s="225">
        <v>42788</v>
      </c>
      <c r="B37" s="175" t="s">
        <v>535</v>
      </c>
      <c r="C37" s="227">
        <v>1326.72</v>
      </c>
      <c r="D37" s="175" t="s">
        <v>551</v>
      </c>
    </row>
    <row r="38" spans="1:4" ht="4.5" customHeight="1">
      <c r="A38" s="231"/>
      <c r="B38" s="232"/>
      <c r="C38" s="233"/>
      <c r="D38" s="232"/>
    </row>
    <row r="39" spans="1:4" ht="29.25" customHeight="1">
      <c r="A39" s="225">
        <v>42672</v>
      </c>
      <c r="B39" s="175" t="s">
        <v>534</v>
      </c>
      <c r="C39" s="226">
        <v>406.48</v>
      </c>
      <c r="D39" s="49" t="s">
        <v>560</v>
      </c>
    </row>
    <row r="40" spans="2:3" ht="12.75">
      <c r="B40" s="230" t="s">
        <v>0</v>
      </c>
      <c r="C40" s="229">
        <f>SUM(C39,C34:C37,C12:C32,C6:C10)</f>
        <v>50368.36999999999</v>
      </c>
    </row>
    <row r="42" ht="12.75">
      <c r="A42" s="228" t="s">
        <v>564</v>
      </c>
    </row>
  </sheetData>
  <sheetProtection/>
  <mergeCells count="3">
    <mergeCell ref="A11:D11"/>
    <mergeCell ref="A3:D3"/>
    <mergeCell ref="A5:D5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4.57421875" style="64" customWidth="1"/>
    <col min="2" max="2" width="36.57421875" style="0" customWidth="1"/>
    <col min="3" max="4" width="20.140625" style="56" customWidth="1"/>
    <col min="5" max="5" width="22.8515625" style="0" customWidth="1"/>
  </cols>
  <sheetData>
    <row r="1" spans="2:4" ht="16.5">
      <c r="B1" s="8" t="s">
        <v>55</v>
      </c>
      <c r="D1" s="57"/>
    </row>
    <row r="2" ht="16.5">
      <c r="B2" s="8"/>
    </row>
    <row r="3" spans="2:4" ht="12.75" customHeight="1">
      <c r="B3" s="284" t="s">
        <v>85</v>
      </c>
      <c r="C3" s="284"/>
      <c r="D3" s="284"/>
    </row>
    <row r="4" spans="1:5" ht="99.75" customHeight="1">
      <c r="A4" s="214" t="s">
        <v>28</v>
      </c>
      <c r="B4" s="214" t="s">
        <v>25</v>
      </c>
      <c r="C4" s="192" t="s">
        <v>45</v>
      </c>
      <c r="D4" s="192" t="s">
        <v>24</v>
      </c>
      <c r="E4" s="215" t="s">
        <v>461</v>
      </c>
    </row>
    <row r="5" spans="1:5" ht="26.25" customHeight="1">
      <c r="A5" s="42">
        <v>1</v>
      </c>
      <c r="B5" s="101" t="s">
        <v>99</v>
      </c>
      <c r="C5" s="236">
        <f>905757.63+6621.99</f>
        <v>912379.62</v>
      </c>
      <c r="D5" s="37" t="s">
        <v>122</v>
      </c>
      <c r="E5" s="221" t="s">
        <v>122</v>
      </c>
    </row>
    <row r="6" spans="1:5" s="6" customFormat="1" ht="26.25" customHeight="1">
      <c r="A6" s="13">
        <v>2</v>
      </c>
      <c r="B6" s="101" t="s">
        <v>104</v>
      </c>
      <c r="C6" s="37">
        <f>203091+492</f>
        <v>203583</v>
      </c>
      <c r="D6" s="37">
        <v>183694</v>
      </c>
      <c r="E6" s="222" t="s">
        <v>122</v>
      </c>
    </row>
    <row r="7" spans="1:5" s="6" customFormat="1" ht="26.25" customHeight="1">
      <c r="A7" s="42">
        <v>3</v>
      </c>
      <c r="B7" s="101" t="s">
        <v>108</v>
      </c>
      <c r="C7" s="58">
        <f>309948.44+4200</f>
        <v>314148.44</v>
      </c>
      <c r="D7" s="37" t="s">
        <v>122</v>
      </c>
      <c r="E7" s="222" t="s">
        <v>122</v>
      </c>
    </row>
    <row r="8" spans="1:5" s="6" customFormat="1" ht="26.25" customHeight="1">
      <c r="A8" s="13">
        <v>4</v>
      </c>
      <c r="B8" s="101" t="s">
        <v>113</v>
      </c>
      <c r="C8" s="59">
        <f>47999.93+1469.28</f>
        <v>49469.21</v>
      </c>
      <c r="D8" s="224" t="s">
        <v>122</v>
      </c>
      <c r="E8" s="223">
        <v>4234.89</v>
      </c>
    </row>
    <row r="9" spans="1:5" s="6" customFormat="1" ht="26.25" customHeight="1">
      <c r="A9" s="42">
        <v>5</v>
      </c>
      <c r="B9" s="101" t="s">
        <v>117</v>
      </c>
      <c r="C9" s="37">
        <f>1217746.32+2899</f>
        <v>1220645.32</v>
      </c>
      <c r="D9" s="62">
        <v>100489.84</v>
      </c>
      <c r="E9" s="222" t="s">
        <v>122</v>
      </c>
    </row>
    <row r="10" spans="1:5" ht="18" customHeight="1">
      <c r="A10" s="200"/>
      <c r="B10" s="201" t="s">
        <v>26</v>
      </c>
      <c r="C10" s="60">
        <f>SUM(C5:C9)</f>
        <v>2700225.59</v>
      </c>
      <c r="D10" s="60">
        <f>SUM(D5:D9)</f>
        <v>284183.83999999997</v>
      </c>
      <c r="E10" s="60">
        <f>SUM(E5:E9)</f>
        <v>4234.89</v>
      </c>
    </row>
    <row r="11" spans="2:4" ht="12.75">
      <c r="B11" s="6"/>
      <c r="C11" s="61"/>
      <c r="D11" s="61"/>
    </row>
    <row r="12" spans="2:4" ht="12.75">
      <c r="B12" s="6"/>
      <c r="C12" s="61"/>
      <c r="D12" s="61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SheetLayoutView="100" zoomScalePageLayoutView="0" workbookViewId="0" topLeftCell="A1">
      <selection activeCell="H20" sqref="H20"/>
    </sheetView>
  </sheetViews>
  <sheetFormatPr defaultColWidth="9.140625" defaultRowHeight="12.75"/>
  <cols>
    <col min="1" max="1" width="5.00390625" style="9" customWidth="1"/>
    <col min="2" max="2" width="22.28125" style="9" customWidth="1"/>
    <col min="3" max="3" width="28.28125" style="9" customWidth="1"/>
    <col min="4" max="4" width="16.57421875" style="9" customWidth="1"/>
    <col min="5" max="5" width="11.140625" style="9" customWidth="1"/>
    <col min="6" max="6" width="16.8515625" style="9" customWidth="1"/>
    <col min="7" max="7" width="14.28125" style="9" customWidth="1"/>
    <col min="8" max="8" width="20.8515625" style="9" customWidth="1"/>
    <col min="9" max="9" width="13.421875" style="9" customWidth="1"/>
    <col min="10" max="10" width="28.28125" style="9" customWidth="1"/>
    <col min="11" max="16384" width="9.140625" style="9" customWidth="1"/>
  </cols>
  <sheetData>
    <row r="1" spans="2:9" ht="12.75">
      <c r="B1" s="18" t="s">
        <v>93</v>
      </c>
      <c r="I1" s="18"/>
    </row>
    <row r="2" spans="1:10" ht="90" customHeight="1">
      <c r="A2" s="195" t="s">
        <v>9</v>
      </c>
      <c r="B2" s="196" t="s">
        <v>47</v>
      </c>
      <c r="C2" s="197" t="s">
        <v>48</v>
      </c>
      <c r="D2" s="197" t="s">
        <v>49</v>
      </c>
      <c r="E2" s="197" t="s">
        <v>37</v>
      </c>
      <c r="F2" s="197" t="s">
        <v>50</v>
      </c>
      <c r="G2" s="197" t="s">
        <v>51</v>
      </c>
      <c r="H2" s="197" t="s">
        <v>52</v>
      </c>
      <c r="I2" s="197" t="s">
        <v>53</v>
      </c>
      <c r="J2" s="197" t="s">
        <v>54</v>
      </c>
    </row>
    <row r="3" spans="1:10" ht="12.75">
      <c r="A3" s="285" t="s">
        <v>433</v>
      </c>
      <c r="B3" s="286"/>
      <c r="C3" s="286"/>
      <c r="D3" s="287"/>
      <c r="E3" s="93"/>
      <c r="F3" s="94"/>
      <c r="G3" s="94"/>
      <c r="H3" s="94"/>
      <c r="I3" s="94"/>
      <c r="J3" s="94"/>
    </row>
    <row r="4" spans="1:10" ht="25.5">
      <c r="A4" s="96">
        <v>1</v>
      </c>
      <c r="B4" s="149" t="s">
        <v>416</v>
      </c>
      <c r="D4" s="150" t="s">
        <v>417</v>
      </c>
      <c r="E4" s="150">
        <v>2017</v>
      </c>
      <c r="F4" s="151" t="s">
        <v>418</v>
      </c>
      <c r="G4" s="152">
        <v>38087</v>
      </c>
      <c r="H4" s="153"/>
      <c r="I4" s="154" t="s">
        <v>127</v>
      </c>
      <c r="J4" s="155" t="s">
        <v>419</v>
      </c>
    </row>
    <row r="5" spans="1:10" ht="38.25">
      <c r="A5" s="96">
        <v>2</v>
      </c>
      <c r="B5" s="156" t="s">
        <v>420</v>
      </c>
      <c r="C5" s="29"/>
      <c r="D5" s="150" t="s">
        <v>421</v>
      </c>
      <c r="E5" s="150">
        <v>2014</v>
      </c>
      <c r="F5" s="151" t="s">
        <v>422</v>
      </c>
      <c r="G5" s="152">
        <v>23370</v>
      </c>
      <c r="H5" s="153"/>
      <c r="I5" s="154" t="s">
        <v>127</v>
      </c>
      <c r="J5" s="157" t="s">
        <v>423</v>
      </c>
    </row>
    <row r="6" spans="1:10" ht="25.5">
      <c r="A6" s="96">
        <v>3</v>
      </c>
      <c r="B6" s="149" t="s">
        <v>424</v>
      </c>
      <c r="C6" s="158"/>
      <c r="D6" s="158" t="s">
        <v>425</v>
      </c>
      <c r="E6" s="140">
        <v>2012</v>
      </c>
      <c r="F6" s="159" t="s">
        <v>426</v>
      </c>
      <c r="G6" s="160">
        <v>9000</v>
      </c>
      <c r="H6" s="91"/>
      <c r="I6" s="161" t="s">
        <v>127</v>
      </c>
      <c r="J6" s="155" t="s">
        <v>419</v>
      </c>
    </row>
    <row r="7" spans="1:10" ht="25.5">
      <c r="A7" s="96">
        <v>4</v>
      </c>
      <c r="B7" s="149" t="s">
        <v>427</v>
      </c>
      <c r="C7" s="140">
        <v>626</v>
      </c>
      <c r="D7" s="162" t="s">
        <v>428</v>
      </c>
      <c r="E7" s="140">
        <v>2011</v>
      </c>
      <c r="F7" s="159" t="s">
        <v>429</v>
      </c>
      <c r="G7" s="160">
        <v>30000</v>
      </c>
      <c r="H7" s="91"/>
      <c r="I7" s="163" t="s">
        <v>127</v>
      </c>
      <c r="J7" s="155" t="s">
        <v>419</v>
      </c>
    </row>
    <row r="8" spans="1:10" ht="25.5">
      <c r="A8" s="96">
        <v>5</v>
      </c>
      <c r="B8" s="149" t="s">
        <v>430</v>
      </c>
      <c r="C8" s="158"/>
      <c r="D8" s="158" t="s">
        <v>431</v>
      </c>
      <c r="E8" s="140">
        <v>2010</v>
      </c>
      <c r="F8" s="159" t="s">
        <v>429</v>
      </c>
      <c r="G8" s="160">
        <v>16100</v>
      </c>
      <c r="H8" s="91"/>
      <c r="I8" s="161" t="s">
        <v>127</v>
      </c>
      <c r="J8" s="155" t="s">
        <v>432</v>
      </c>
    </row>
    <row r="9" spans="1:10" ht="12.75">
      <c r="A9" s="288" t="s">
        <v>0</v>
      </c>
      <c r="B9" s="289"/>
      <c r="C9" s="289"/>
      <c r="D9" s="289"/>
      <c r="E9" s="289"/>
      <c r="F9" s="290"/>
      <c r="G9" s="91">
        <f>SUM(G4:G8)</f>
        <v>116557</v>
      </c>
      <c r="H9" s="91"/>
      <c r="I9" s="91"/>
      <c r="J9" s="91"/>
    </row>
    <row r="10" spans="1:10" ht="12.75">
      <c r="A10" s="285" t="s">
        <v>511</v>
      </c>
      <c r="B10" s="286"/>
      <c r="C10" s="286"/>
      <c r="D10" s="287"/>
      <c r="E10" s="95"/>
      <c r="F10" s="95"/>
      <c r="G10" s="95"/>
      <c r="H10" s="95"/>
      <c r="I10" s="95"/>
      <c r="J10" s="95"/>
    </row>
    <row r="11" spans="1:10" ht="25.5">
      <c r="A11" s="90">
        <v>1</v>
      </c>
      <c r="B11" s="294" t="s">
        <v>500</v>
      </c>
      <c r="C11" s="177" t="s">
        <v>501</v>
      </c>
      <c r="D11" s="150" t="s">
        <v>502</v>
      </c>
      <c r="E11" s="150">
        <v>2013</v>
      </c>
      <c r="F11" s="178" t="s">
        <v>503</v>
      </c>
      <c r="G11" s="179">
        <v>23000</v>
      </c>
      <c r="H11" s="180"/>
      <c r="I11" s="180"/>
      <c r="J11" s="180"/>
    </row>
    <row r="12" spans="1:10" ht="20.25" customHeight="1">
      <c r="A12" s="90">
        <v>2</v>
      </c>
      <c r="B12" s="294"/>
      <c r="C12" s="181" t="s">
        <v>504</v>
      </c>
      <c r="D12" s="181" t="s">
        <v>505</v>
      </c>
      <c r="E12" s="140">
        <v>2013</v>
      </c>
      <c r="F12" s="159" t="s">
        <v>503</v>
      </c>
      <c r="G12" s="182">
        <v>23000</v>
      </c>
      <c r="H12" s="91"/>
      <c r="I12" s="91"/>
      <c r="J12" s="91"/>
    </row>
    <row r="13" spans="1:10" ht="25.5">
      <c r="A13" s="97">
        <v>3</v>
      </c>
      <c r="B13" s="183" t="s">
        <v>506</v>
      </c>
      <c r="C13" s="162" t="s">
        <v>507</v>
      </c>
      <c r="D13" s="140"/>
      <c r="E13" s="140">
        <v>2009</v>
      </c>
      <c r="F13" s="159" t="s">
        <v>508</v>
      </c>
      <c r="G13" s="182">
        <v>44099.41</v>
      </c>
      <c r="H13" s="184"/>
      <c r="I13" s="184"/>
      <c r="J13" s="184"/>
    </row>
    <row r="14" spans="1:10" ht="38.25">
      <c r="A14" s="90">
        <v>4</v>
      </c>
      <c r="B14" s="185" t="s">
        <v>506</v>
      </c>
      <c r="C14" s="186" t="s">
        <v>509</v>
      </c>
      <c r="D14" s="187"/>
      <c r="E14" s="187">
        <v>2002</v>
      </c>
      <c r="F14" s="188" t="s">
        <v>508</v>
      </c>
      <c r="G14" s="189">
        <v>16678</v>
      </c>
      <c r="H14" s="91"/>
      <c r="I14" s="91"/>
      <c r="J14" s="91"/>
    </row>
    <row r="15" spans="1:10" ht="12.75">
      <c r="A15" s="291" t="s">
        <v>0</v>
      </c>
      <c r="B15" s="292"/>
      <c r="C15" s="292"/>
      <c r="D15" s="292"/>
      <c r="E15" s="292"/>
      <c r="F15" s="293"/>
      <c r="G15" s="92">
        <f>SUM(G11:G14)</f>
        <v>106777.41</v>
      </c>
      <c r="H15" s="92"/>
      <c r="I15" s="92"/>
      <c r="J15" s="92"/>
    </row>
    <row r="16" spans="6:7" ht="12.75">
      <c r="F16" s="193" t="s">
        <v>518</v>
      </c>
      <c r="G16" s="194">
        <f>SUM(G15,G9)</f>
        <v>223334.41</v>
      </c>
    </row>
  </sheetData>
  <sheetProtection/>
  <mergeCells count="5">
    <mergeCell ref="A3:D3"/>
    <mergeCell ref="A10:D10"/>
    <mergeCell ref="A9:F9"/>
    <mergeCell ref="A15:F15"/>
    <mergeCell ref="B11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.140625" style="64" customWidth="1"/>
    <col min="2" max="2" width="53.28125" style="0" customWidth="1"/>
    <col min="3" max="3" width="37.57421875" style="0" customWidth="1"/>
  </cols>
  <sheetData>
    <row r="1" spans="2:3" ht="15" customHeight="1">
      <c r="B1" s="18" t="s">
        <v>56</v>
      </c>
      <c r="C1" s="76"/>
    </row>
    <row r="2" ht="12.75">
      <c r="B2" s="18"/>
    </row>
    <row r="3" spans="1:4" ht="69" customHeight="1">
      <c r="A3" s="295" t="s">
        <v>517</v>
      </c>
      <c r="B3" s="295"/>
      <c r="C3" s="295"/>
      <c r="D3" s="78"/>
    </row>
    <row r="4" spans="1:4" ht="9" customHeight="1">
      <c r="A4" s="77"/>
      <c r="B4" s="77"/>
      <c r="C4" s="77"/>
      <c r="D4" s="78"/>
    </row>
    <row r="6" spans="1:3" ht="30.75" customHeight="1">
      <c r="A6" s="198" t="s">
        <v>28</v>
      </c>
      <c r="B6" s="198" t="s">
        <v>43</v>
      </c>
      <c r="C6" s="199" t="s">
        <v>44</v>
      </c>
    </row>
    <row r="7" spans="1:3" ht="17.25" customHeight="1">
      <c r="A7" s="296" t="s">
        <v>433</v>
      </c>
      <c r="B7" s="297"/>
      <c r="C7" s="298"/>
    </row>
    <row r="8" spans="1:3" ht="18" customHeight="1">
      <c r="A8" s="296" t="s">
        <v>440</v>
      </c>
      <c r="B8" s="297"/>
      <c r="C8" s="298"/>
    </row>
    <row r="9" spans="1:3" ht="12.75">
      <c r="A9" s="63">
        <v>1</v>
      </c>
      <c r="B9" s="220" t="s">
        <v>438</v>
      </c>
      <c r="C9" s="63" t="s">
        <v>439</v>
      </c>
    </row>
    <row r="10" spans="1:3" ht="12.75">
      <c r="A10" s="296" t="s">
        <v>453</v>
      </c>
      <c r="B10" s="297"/>
      <c r="C10" s="298"/>
    </row>
    <row r="11" spans="1:3" ht="12.75">
      <c r="A11" s="296" t="s">
        <v>462</v>
      </c>
      <c r="B11" s="297"/>
      <c r="C11" s="298"/>
    </row>
    <row r="12" spans="1:3" ht="12.75">
      <c r="A12" s="296" t="s">
        <v>510</v>
      </c>
      <c r="B12" s="297"/>
      <c r="C12" s="298"/>
    </row>
  </sheetData>
  <sheetProtection/>
  <mergeCells count="6">
    <mergeCell ref="A3:C3"/>
    <mergeCell ref="A7:C7"/>
    <mergeCell ref="A8:C8"/>
    <mergeCell ref="A10:C10"/>
    <mergeCell ref="A11:C11"/>
    <mergeCell ref="A12:C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Sylwia Kobusińska</cp:lastModifiedBy>
  <cp:lastPrinted>2019-09-18T11:15:10Z</cp:lastPrinted>
  <dcterms:created xsi:type="dcterms:W3CDTF">2004-04-21T13:58:08Z</dcterms:created>
  <dcterms:modified xsi:type="dcterms:W3CDTF">2019-09-26T13:08:28Z</dcterms:modified>
  <cp:category/>
  <cp:version/>
  <cp:contentType/>
  <cp:contentStatus/>
</cp:coreProperties>
</file>